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Osiguranje - veliko\Objava\"/>
    </mc:Choice>
  </mc:AlternateContent>
  <xr:revisionPtr revIDLastSave="0" documentId="13_ncr:1_{868BD242-B6B7-44B9-8D05-6A6EAF5A9FC4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Zbirno" sheetId="51" r:id="rId1"/>
    <sheet name="troskovnik_imovina " sheetId="48" r:id="rId2"/>
    <sheet name="troskovnik_potres" sheetId="52" r:id="rId3"/>
    <sheet name="troskovnik_D&amp;O" sheetId="32" r:id="rId4"/>
    <sheet name="pivot 2022" sheetId="47" state="hidden" r:id="rId5"/>
  </sheets>
  <definedNames>
    <definedName name="_xlnm.Print_Area" localSheetId="3">'troskovnik_D&amp;O'!$A$1:$H$12</definedName>
    <definedName name="_xlnm.Print_Area" localSheetId="1">'troskovnik_imovina '!$A$1:$H$35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1" l="1"/>
  <c r="C8" i="51" s="1"/>
  <c r="C19" i="48"/>
  <c r="G7" i="52" l="1"/>
  <c r="F7" i="52"/>
  <c r="H6" i="52"/>
  <c r="H7" i="52" s="1"/>
  <c r="D32" i="48" l="1"/>
  <c r="D30" i="48"/>
  <c r="J24" i="48"/>
  <c r="C18" i="48" l="1"/>
  <c r="G13" i="48"/>
  <c r="C22" i="48" s="1"/>
  <c r="E13" i="48"/>
  <c r="D13" i="48"/>
  <c r="C13" i="48"/>
  <c r="F35" i="48"/>
  <c r="C5" i="51" s="1"/>
  <c r="C20" i="48" l="1"/>
  <c r="F13" i="48"/>
  <c r="C21" i="48" s="1"/>
  <c r="D22" i="48"/>
  <c r="H13" i="48" l="1"/>
  <c r="D21" i="48"/>
  <c r="G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18" i="48"/>
  <c r="J10" i="47"/>
  <c r="L9" i="47"/>
  <c r="L8" i="47"/>
  <c r="L7" i="47"/>
  <c r="L10" i="47" s="1"/>
  <c r="C6" i="52" l="1"/>
  <c r="D6" i="52" s="1"/>
  <c r="D20" i="48"/>
  <c r="D18" i="48"/>
  <c r="D19" i="48"/>
  <c r="H35" i="48"/>
  <c r="D7" i="32" l="1"/>
  <c r="G10" i="32"/>
  <c r="F10" i="32"/>
  <c r="H7" i="32"/>
  <c r="H10" i="32" s="1"/>
  <c r="C7" i="5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pit iz NNWRH" type="1" refreshedVersion="4">
    <dbPr connection="DSN=NNWRH;UID=xls;DBQ=NNWRH;DBA=W;APA=T;EXC=F;FEN=T;QTO=T;FRC=10;FDL=10;LOB=T;RST=T;BTD=F;BNF=F;BAM=IfAllSuccessful;NUM=NLS;DPM=F;MTS=T;MDI=F;CSR=F;FWC=F;FBS=64000;TLO=O;MLD=0;ODA=F;" command="select substr(b.vrstmat,1,1) , c.naz_vrmat, b.vrstmat, d.naz_vrmat,_x000d__x000a_      a.godina, to_char(a.datum,'q') , _x000d__x000a_      sum(zaliha_nabavna_vrij) , sum(zaliha_prodajna_vrij) _x000d__x000a_from OPUS.TWR_ZAL_POSL_ART_MJ a, OPUS.TIR_MATER b, OPUS.TIR_VRSTMAT c, OPUS.TIR_VRSTMAt d_x000d__x000a_where a.sifra_artikla=b.ibrmat and_x000d__x000a_      substr(b.vrstmat,1,1) = c.vrstmat_x000d__x000a_      and b.vrstmat=d.vrstmat _x000d__x000a_      and godina=2015 and mjesec in (3,6,9,12)_x000d__x000a_      and vlasnik='000' and c.ind_usl='N'_x000d__x000a_group by  substr(b.vrstmat,1,1) , c.naz_vrmat, _x000d__x000a_      a.godina, to_char(a.datum,'q') , b.vrstmat, d.naz_vrmat_x000d__x000a_order by 5,6,1,2,3,4            _x000d__x000a_      "/>
  </connection>
</connections>
</file>

<file path=xl/sharedStrings.xml><?xml version="1.0" encoding="utf-8"?>
<sst xmlns="http://schemas.openxmlformats.org/spreadsheetml/2006/main" count="120" uniqueCount="104">
  <si>
    <t>Grand Total</t>
  </si>
  <si>
    <t>Red. br.</t>
  </si>
  <si>
    <t>Skupina, vrsta, rizik</t>
  </si>
  <si>
    <t>Manifestacija, demonstracija, zlonamjerno oštećenje, štrajk i isključivanje iz rada</t>
  </si>
  <si>
    <t>Udar motornog vozila, dim, probijanje zvučnog zida</t>
  </si>
  <si>
    <t>Izljev vode iz vodovodnih i kanalizacijskih cijevi i ostalih cijevnih sustava, istjecanje vode i dr. tekućina iz sprinklera</t>
  </si>
  <si>
    <t>Pritisak snijega i snježna lavina, odron kamenja, klizanje tla</t>
  </si>
  <si>
    <t>Poplava, bujica, visoka voda</t>
  </si>
  <si>
    <t>Neimenovani rizici</t>
  </si>
  <si>
    <t>nova vrijednost</t>
  </si>
  <si>
    <t>1.</t>
  </si>
  <si>
    <t>2.</t>
  </si>
  <si>
    <t>3.</t>
  </si>
  <si>
    <t>Požar, Udar groma (direktni udar groma), Eksplozija, Pad zračne letjelice (FLEXA) za predmete osiguranja osigurane na NOVU VRIJEDNOST prema specifikaciji sa sheet-a "Podjela po načinu osiguranja"</t>
  </si>
  <si>
    <t>Požar, Udar groma (direktni udar groma), Eksplozija, Pad zračne letjelice (FLEXA) za predmete osiguranja osigurane na STVARNU UPORABNU VRIJEDNOST prema specifikaciji sa sheet-a "Podjela po načinu osiguranja"</t>
  </si>
  <si>
    <t>Požar, Udar groma (direktni udar groma), Eksplozija, Pad zračne letjelice (FLEXA) za ZALIHE i SITNI INVENTAR na FLOTANTNOJ OSNOVI</t>
  </si>
  <si>
    <t xml:space="preserve">Indirektni udar groma </t>
  </si>
  <si>
    <t>UKUPNO:</t>
  </si>
  <si>
    <t>Ukupno:</t>
  </si>
  <si>
    <t>Lom stroja, uključujući mehaničku opremu građevinskog objekta  koja nije iskazana u osnovnim sredstvima nego je dio građevinskog objekta, sve instalacije ((vodovodna mreža, kanalizacija, plin, telefonija, internet i sl, klimatizacija, kotlovnice, liftovi i ostalo), oprema, strojevi,  liftovi, automatska vrata, rampe i dr.   a koja nije posebno iskazana u osnovnim sredstvima osiguranika</t>
  </si>
  <si>
    <t>Lom stakla, uključena sva unutarnja i vanjska stakla, aut. vrata sa mehanizmima i sve reklame, vitraji, stakla na policama, sanitarija hotela i sl. (lom stakla podrazumijeva uništenje ili oštećenje staklene površine (bilo koje vrste), svjetlećih reklama, neonskih cijevi (sa svim pripadajućim uređajima) i natpisa, natpisa i ukrasa izrađenih na osiguranim staklima, slikama, natpisima i ukrasima, ako je šteta prouzrokovana od istog štetnog događaja, kao i štetu na samoj osiguranoj stvari na kojoj se nalazi natpis, slika ili ukras,  mramornih ploča i umjetnog kamena na stolovima, pultovima i regalima, sanitarne keramike (umivaonici, zahodske školjke i dr), uličnih zrcala (za reguliranje prometa), staklenih fasada, pregrada, stajališta, kulturnih, neonskih i ostalih svjetlećih cijevi, nastalo ostvarenjem bilo kojeg rizika kojem su izložene osigurane stvari)</t>
  </si>
  <si>
    <t xml:space="preserve"> Provalna krađa uključujući vandalizam i razbojstvo za opremu, zalihe, novac i dr.vrijednosnice - u zaključanoj blagajni, sefu, trezoru (bilo kojeg tipa), novac u manipulaciji kao i novac i dr. vrijednosnice za vrijeme dostave kod dostavljača uključujući prometnu nezgodu</t>
  </si>
  <si>
    <t>Oluja, tuča, pad stijene, pad kamenja (uključene tende, sjenice, svijetleće reklame i natpisi, informacijski panoi, antenski sustavi i sl.)</t>
  </si>
  <si>
    <t xml:space="preserve">Požar, Udar groma (direktni udar groma), Eksplozija, Pad zračne letjelice (FLEXA) za predmete osiguranja (građevindki objekti) osigurane na UGOVORENU VRIJEDNOST prema specifikaciji sa sheet-a "Podjela po načinu osiguranja" </t>
  </si>
  <si>
    <t>NAMJEŠTAJ</t>
  </si>
  <si>
    <t>OPREMA</t>
  </si>
  <si>
    <t>ugovorna vrijednost</t>
  </si>
  <si>
    <t>OBJEKT 1</t>
  </si>
  <si>
    <t>OBJEKT 2</t>
  </si>
  <si>
    <t>UKUPNO</t>
  </si>
  <si>
    <t>površina u m2</t>
  </si>
  <si>
    <t>kn/m2</t>
  </si>
  <si>
    <t>vrijednost (kn)</t>
  </si>
  <si>
    <t>5% od štete</t>
  </si>
  <si>
    <t>PARKIRALIŠTE</t>
  </si>
  <si>
    <t>predmet osiguranja</t>
  </si>
  <si>
    <t>EL.OPREMA</t>
  </si>
  <si>
    <t>PARKING/ULAGANJA</t>
  </si>
  <si>
    <t>Franšiza/ Samopridržaj u EUR</t>
  </si>
  <si>
    <t xml:space="preserve">Ukupna premija u kn s porezom  za razdoblje od 1 (jedne) godine </t>
  </si>
  <si>
    <t>0.</t>
  </si>
  <si>
    <t>4.</t>
  </si>
  <si>
    <t>5.</t>
  </si>
  <si>
    <t>6.</t>
  </si>
  <si>
    <t>7.(5+6)</t>
  </si>
  <si>
    <t>OSIGURANJE OD ODGOVORNOSTI MANAGERA</t>
  </si>
  <si>
    <t>strana A – odštetni zahtjev prema direktorima i dužnosnicima (fizičke osobe) koje ne nadoknađuje društvo, s ciljem zaštite osobne imovine direktora i dužnosnika (fizičkih osoba)</t>
  </si>
  <si>
    <t>strana B - odštetni zahtjev prema direktorima i dužnosnicima (fizičke osobe) koje nadoknađuje društvo, s ciljem zaštite imovine društva</t>
  </si>
  <si>
    <t>Pokrića zahtjeva iz radnih odnosa</t>
  </si>
  <si>
    <t>KNJIGE</t>
  </si>
  <si>
    <t>UMJETNINE</t>
  </si>
  <si>
    <t>NAČIN OSIGURANJA</t>
  </si>
  <si>
    <t>Sum of NABAVNA</t>
  </si>
  <si>
    <t>Sum of STVARNA UPORABNA</t>
  </si>
  <si>
    <t xml:space="preserve">Tablica 04 - Troškovnik osiguranja odgovornosti managera </t>
  </si>
  <si>
    <t>(blank)</t>
  </si>
  <si>
    <t>stvarna uporabna vrijednost</t>
  </si>
  <si>
    <t>nova vrijednost Total</t>
  </si>
  <si>
    <t>stvarna uporabna vrijednost Total</t>
  </si>
  <si>
    <t>ugovorna vrijednost Total</t>
  </si>
  <si>
    <t>(blank) Total</t>
  </si>
  <si>
    <t>Troškovnik - ZBIRNO</t>
  </si>
  <si>
    <t>Skupina osiguranja</t>
  </si>
  <si>
    <t>Premija BEZ POREZA za razdoblje od 1 (jedne) godine</t>
  </si>
  <si>
    <t>A</t>
  </si>
  <si>
    <t xml:space="preserve">OSIGURANJE IMOVINE </t>
  </si>
  <si>
    <t>B</t>
  </si>
  <si>
    <t>OSIGURANJE OD ODGOVORNOSTI MENADŽERA</t>
  </si>
  <si>
    <t>UKUPNA CIJENA PONUDE</t>
  </si>
  <si>
    <t>Način osiguranja</t>
  </si>
  <si>
    <t>Predmet osiguranja</t>
  </si>
  <si>
    <t>Nova vrijednost</t>
  </si>
  <si>
    <t>Ugovorena vrijednost</t>
  </si>
  <si>
    <t>Flotantno</t>
  </si>
  <si>
    <t>Taksirana vrijednost</t>
  </si>
  <si>
    <t>Građevinski objekti</t>
  </si>
  <si>
    <t>Infrastrukturna oprema</t>
  </si>
  <si>
    <t>Namještaj i uredska oprema</t>
  </si>
  <si>
    <t>Ostala oprema</t>
  </si>
  <si>
    <t>Računalna i telekomunikacijska oprema</t>
  </si>
  <si>
    <t>Knjige i umjetnine (uključujući  kape i tunike za promociju)</t>
  </si>
  <si>
    <t>Zalihe</t>
  </si>
  <si>
    <r>
      <t xml:space="preserve">Požar, Udar groma (direktni udar groma), Eksplozija, Pad zračne letjelice (FLEXA) </t>
    </r>
    <r>
      <rPr>
        <b/>
        <sz val="10"/>
        <color rgb="FF000000"/>
        <rFont val="Calibri"/>
        <family val="2"/>
        <charset val="238"/>
        <scheme val="minor"/>
      </rPr>
      <t>za K</t>
    </r>
    <r>
      <rPr>
        <sz val="10"/>
        <color rgb="FF000000"/>
        <rFont val="Calibri"/>
        <family val="2"/>
        <charset val="238"/>
        <scheme val="minor"/>
      </rPr>
      <t>njige i umjetnine (uključujući  kape i tunike za promociju) na TAKSIRANU VRIJEDNOST</t>
    </r>
  </si>
  <si>
    <t>Stvarna uporabna vrijednost (40% nove vrijednosti)</t>
  </si>
  <si>
    <t xml:space="preserve">Limit pokrića (EUR) po štetnom događaji </t>
  </si>
  <si>
    <t xml:space="preserve">Agregatni limit pokrića (EUR) </t>
  </si>
  <si>
    <t>Franšiza (odbitna ili integralna vremenska)/
samopridržaj (eur)</t>
  </si>
  <si>
    <t>Ukupna godišnja premija (EUR)</t>
  </si>
  <si>
    <t>Porez (EUR)</t>
  </si>
  <si>
    <t>Ukupna godišnja premija (EUR) s porezom</t>
  </si>
  <si>
    <t>Tablica 01 - Troškovnik osiguranje imovine</t>
  </si>
  <si>
    <t>Porez u EUR</t>
  </si>
  <si>
    <t>Limit pokrića u kn po štetnom događaji u EUR</t>
  </si>
  <si>
    <t xml:space="preserve">Agregatni limit pokrića u EUR </t>
  </si>
  <si>
    <t>Ukupna godišnja premija u EUR</t>
  </si>
  <si>
    <t>Troškovi nakon nastanka osiguranog slučaja</t>
  </si>
  <si>
    <r>
      <t>Tablica 02</t>
    </r>
    <r>
      <rPr>
        <b/>
        <sz val="12"/>
        <color indexed="8"/>
        <rFont val="Calibri"/>
        <family val="2"/>
        <charset val="238"/>
      </rPr>
      <t xml:space="preserve"> - Troškovnik za osiguranje od rizika potresa</t>
    </r>
  </si>
  <si>
    <t>OPCIJA 1</t>
  </si>
  <si>
    <t>Samopridržaj (udio osiguranika u šteti)</t>
  </si>
  <si>
    <t>Potres</t>
  </si>
  <si>
    <t>SVEUKUPNO</t>
  </si>
  <si>
    <t>Osigurateljne usluge imovine, odgovornosti i dr. (ev.br. nabave 009-2024)</t>
  </si>
  <si>
    <t>OSIGURANJE OD RIZIKA POTRESA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</si>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</sst>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n&quot;"/>
    <numFmt numFmtId="165" formatCode="_-* #,##0.00\ [$€-1]_-;\-* #,##0.00\ [$€-1]_-;_-* &quot;-&quot;??\ [$€-1]_-;_-@_-"/>
    <numFmt numFmtId="166" formatCode="_-* #,##0.00\ [$kn-41A]_-;\-* #,##0.00\ [$kn-41A]_-;_-* &quot;-&quot;??\ [$kn-41A]_-;_-@_-"/>
  </numFmts>
  <fonts count="31">
    <font>
      <sz val="10"/>
      <color indexed="8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5"/>
      <color theme="3"/>
      <name val="Times New Roman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H-rim"/>
      <charset val="238"/>
    </font>
    <font>
      <sz val="11"/>
      <color rgb="FF9C65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B9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7" fillId="0" borderId="0"/>
    <xf numFmtId="0" fontId="12" fillId="0" borderId="0"/>
    <xf numFmtId="0" fontId="12" fillId="0" borderId="0"/>
    <xf numFmtId="0" fontId="4" fillId="0" borderId="0"/>
    <xf numFmtId="0" fontId="15" fillId="0" borderId="2" applyNumberFormat="0" applyFill="0" applyAlignment="0" applyProtection="0"/>
    <xf numFmtId="0" fontId="13" fillId="0" borderId="0"/>
    <xf numFmtId="0" fontId="14" fillId="0" borderId="0"/>
    <xf numFmtId="0" fontId="3" fillId="0" borderId="0"/>
    <xf numFmtId="0" fontId="12" fillId="0" borderId="0"/>
    <xf numFmtId="0" fontId="7" fillId="0" borderId="0"/>
    <xf numFmtId="0" fontId="25" fillId="0" borderId="0"/>
    <xf numFmtId="0" fontId="29" fillId="0" borderId="0"/>
    <xf numFmtId="43" fontId="25" fillId="0" borderId="0" applyFont="0" applyFill="0" applyBorder="0" applyAlignment="0" applyProtection="0"/>
    <xf numFmtId="0" fontId="1" fillId="0" borderId="0"/>
    <xf numFmtId="0" fontId="30" fillId="11" borderId="0" applyNumberFormat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4" fontId="8" fillId="3" borderId="4" xfId="1" quotePrefix="1" applyNumberFormat="1" applyFont="1" applyFill="1" applyBorder="1" applyAlignment="1">
      <alignment horizontal="center" vertical="center" wrapText="1"/>
    </xf>
    <xf numFmtId="4" fontId="8" fillId="3" borderId="4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 applyProtection="1">
      <alignment horizontal="right" vertical="center"/>
      <protection locked="0"/>
    </xf>
    <xf numFmtId="4" fontId="6" fillId="2" borderId="16" xfId="0" applyNumberFormat="1" applyFont="1" applyFill="1" applyBorder="1" applyAlignment="1">
      <alignment horizontal="right" vertical="center"/>
    </xf>
    <xf numFmtId="4" fontId="9" fillId="2" borderId="23" xfId="1" quotePrefix="1" applyNumberFormat="1" applyFont="1" applyFill="1" applyBorder="1" applyAlignment="1">
      <alignment vertical="center"/>
    </xf>
    <xf numFmtId="4" fontId="8" fillId="5" borderId="4" xfId="1" applyNumberFormat="1" applyFont="1" applyFill="1" applyBorder="1" applyAlignment="1">
      <alignment vertical="center"/>
    </xf>
    <xf numFmtId="4" fontId="8" fillId="5" borderId="5" xfId="1" applyNumberFormat="1" applyFont="1" applyFill="1" applyBorder="1" applyAlignment="1">
      <alignment vertical="center"/>
    </xf>
    <xf numFmtId="0" fontId="17" fillId="0" borderId="0" xfId="1" applyFont="1" applyAlignment="1">
      <alignment horizontal="left" vertical="center"/>
    </xf>
    <xf numFmtId="4" fontId="0" fillId="0" borderId="0" xfId="0" applyNumberFormat="1"/>
    <xf numFmtId="4" fontId="21" fillId="0" borderId="0" xfId="0" applyNumberFormat="1" applyFont="1"/>
    <xf numFmtId="0" fontId="0" fillId="0" borderId="0" xfId="0" pivotButton="1"/>
    <xf numFmtId="0" fontId="0" fillId="0" borderId="21" xfId="0" applyBorder="1"/>
    <xf numFmtId="0" fontId="20" fillId="0" borderId="31" xfId="0" applyFont="1" applyBorder="1" applyAlignment="1">
      <alignment horizontal="right"/>
    </xf>
    <xf numFmtId="0" fontId="20" fillId="0" borderId="31" xfId="0" applyFont="1" applyBorder="1"/>
    <xf numFmtId="0" fontId="20" fillId="0" borderId="32" xfId="0" applyFont="1" applyBorder="1" applyAlignment="1">
      <alignment horizontal="center"/>
    </xf>
    <xf numFmtId="0" fontId="0" fillId="0" borderId="22" xfId="0" applyBorder="1"/>
    <xf numFmtId="4" fontId="0" fillId="0" borderId="33" xfId="0" applyNumberFormat="1" applyBorder="1"/>
    <xf numFmtId="0" fontId="19" fillId="0" borderId="24" xfId="0" applyFont="1" applyBorder="1"/>
    <xf numFmtId="0" fontId="19" fillId="0" borderId="28" xfId="0" applyFont="1" applyBorder="1"/>
    <xf numFmtId="4" fontId="19" fillId="0" borderId="30" xfId="0" applyNumberFormat="1" applyFont="1" applyBorder="1"/>
    <xf numFmtId="4" fontId="22" fillId="0" borderId="0" xfId="0" applyNumberFormat="1" applyFont="1"/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vertical="center"/>
    </xf>
    <xf numFmtId="0" fontId="8" fillId="6" borderId="17" xfId="1" applyFont="1" applyFill="1" applyBorder="1" applyAlignment="1">
      <alignment horizontal="center" vertical="center" wrapText="1"/>
    </xf>
    <xf numFmtId="4" fontId="8" fillId="6" borderId="17" xfId="1" quotePrefix="1" applyNumberFormat="1" applyFont="1" applyFill="1" applyBorder="1" applyAlignment="1">
      <alignment horizontal="center" vertical="center" wrapText="1"/>
    </xf>
    <xf numFmtId="1" fontId="23" fillId="6" borderId="3" xfId="1" applyNumberFormat="1" applyFont="1" applyFill="1" applyBorder="1" applyAlignment="1">
      <alignment horizontal="center" vertical="center" wrapText="1"/>
    </xf>
    <xf numFmtId="1" fontId="23" fillId="6" borderId="4" xfId="1" applyNumberFormat="1" applyFont="1" applyFill="1" applyBorder="1" applyAlignment="1">
      <alignment horizontal="center" vertical="center" wrapText="1"/>
    </xf>
    <xf numFmtId="1" fontId="23" fillId="6" borderId="5" xfId="1" applyNumberFormat="1" applyFont="1" applyFill="1" applyBorder="1" applyAlignment="1">
      <alignment horizontal="center" vertical="center" wrapText="1"/>
    </xf>
    <xf numFmtId="0" fontId="8" fillId="6" borderId="18" xfId="1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4" fontId="9" fillId="6" borderId="19" xfId="1" applyNumberFormat="1" applyFont="1" applyFill="1" applyBorder="1" applyAlignment="1">
      <alignment vertical="center"/>
    </xf>
    <xf numFmtId="0" fontId="9" fillId="6" borderId="19" xfId="1" applyFont="1" applyFill="1" applyBorder="1" applyAlignment="1">
      <alignment vertical="center"/>
    </xf>
    <xf numFmtId="0" fontId="9" fillId="6" borderId="20" xfId="1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 wrapText="1" indent="2"/>
    </xf>
    <xf numFmtId="0" fontId="20" fillId="0" borderId="22" xfId="0" applyFont="1" applyBorder="1"/>
    <xf numFmtId="0" fontId="9" fillId="3" borderId="8" xfId="0" applyFont="1" applyFill="1" applyBorder="1" applyAlignment="1">
      <alignment horizontal="center" vertical="center"/>
    </xf>
    <xf numFmtId="4" fontId="0" fillId="7" borderId="0" xfId="0" applyNumberFormat="1" applyFill="1"/>
    <xf numFmtId="4" fontId="10" fillId="2" borderId="7" xfId="0" applyNumberFormat="1" applyFont="1" applyFill="1" applyBorder="1" applyAlignment="1">
      <alignment vertical="center" wrapText="1"/>
    </xf>
    <xf numFmtId="4" fontId="10" fillId="2" borderId="15" xfId="0" applyNumberFormat="1" applyFont="1" applyFill="1" applyBorder="1" applyAlignment="1">
      <alignment vertical="center" wrapText="1"/>
    </xf>
    <xf numFmtId="4" fontId="10" fillId="2" borderId="9" xfId="0" applyNumberFormat="1" applyFont="1" applyFill="1" applyBorder="1" applyAlignment="1">
      <alignment vertical="center" wrapText="1"/>
    </xf>
    <xf numFmtId="0" fontId="17" fillId="0" borderId="0" xfId="10" applyFont="1" applyAlignment="1">
      <alignment horizontal="left" vertical="center"/>
    </xf>
    <xf numFmtId="0" fontId="0" fillId="0" borderId="0" xfId="0" applyAlignment="1">
      <alignment vertical="top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top"/>
    </xf>
    <xf numFmtId="165" fontId="0" fillId="5" borderId="1" xfId="0" applyNumberForma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9" borderId="36" xfId="0" applyFill="1" applyBorder="1" applyAlignment="1">
      <alignment vertical="top"/>
    </xf>
    <xf numFmtId="165" fontId="0" fillId="5" borderId="36" xfId="0" applyNumberFormat="1" applyFill="1" applyBorder="1" applyAlignment="1">
      <alignment vertical="top"/>
    </xf>
    <xf numFmtId="165" fontId="0" fillId="0" borderId="36" xfId="0" applyNumberFormat="1" applyBorder="1" applyAlignment="1">
      <alignment vertical="top"/>
    </xf>
    <xf numFmtId="0" fontId="24" fillId="10" borderId="1" xfId="0" applyFont="1" applyFill="1" applyBorder="1" applyAlignment="1">
      <alignment horizontal="right" vertical="top"/>
    </xf>
    <xf numFmtId="165" fontId="24" fillId="10" borderId="1" xfId="0" applyNumberFormat="1" applyFont="1" applyFill="1" applyBorder="1" applyAlignment="1">
      <alignment vertical="top"/>
    </xf>
    <xf numFmtId="165" fontId="6" fillId="2" borderId="0" xfId="0" applyNumberFormat="1" applyFont="1" applyFill="1"/>
    <xf numFmtId="0" fontId="20" fillId="9" borderId="1" xfId="0" applyFont="1" applyFill="1" applyBorder="1" applyAlignment="1">
      <alignment vertical="top" wrapText="1"/>
    </xf>
    <xf numFmtId="165" fontId="0" fillId="0" borderId="0" xfId="0" applyNumberFormat="1"/>
    <xf numFmtId="166" fontId="6" fillId="2" borderId="0" xfId="0" applyNumberFormat="1" applyFont="1" applyFill="1"/>
    <xf numFmtId="10" fontId="0" fillId="0" borderId="0" xfId="0" applyNumberFormat="1"/>
    <xf numFmtId="4" fontId="6" fillId="0" borderId="1" xfId="0" applyNumberFormat="1" applyFont="1" applyBorder="1" applyAlignment="1">
      <alignment vertical="center"/>
    </xf>
    <xf numFmtId="166" fontId="0" fillId="0" borderId="0" xfId="0" applyNumberFormat="1"/>
    <xf numFmtId="4" fontId="9" fillId="0" borderId="23" xfId="1" quotePrefix="1" applyNumberFormat="1" applyFont="1" applyBorder="1" applyAlignment="1">
      <alignment horizontal="center" vertical="center"/>
    </xf>
    <xf numFmtId="0" fontId="26" fillId="0" borderId="0" xfId="11" applyFont="1" applyAlignment="1">
      <alignment horizontal="left"/>
    </xf>
    <xf numFmtId="0" fontId="5" fillId="0" borderId="0" xfId="11" applyFont="1" applyAlignment="1">
      <alignment horizontal="left"/>
    </xf>
    <xf numFmtId="0" fontId="26" fillId="0" borderId="0" xfId="11" applyFont="1" applyAlignment="1">
      <alignment horizontal="center"/>
    </xf>
    <xf numFmtId="0" fontId="28" fillId="0" borderId="0" xfId="11" applyFont="1"/>
    <xf numFmtId="0" fontId="25" fillId="0" borderId="0" xfId="11"/>
    <xf numFmtId="0" fontId="8" fillId="2" borderId="8" xfId="11" applyFont="1" applyFill="1" applyBorder="1" applyAlignment="1">
      <alignment horizontal="right" vertical="center" indent="1"/>
    </xf>
    <xf numFmtId="0" fontId="16" fillId="2" borderId="11" xfId="11" applyFont="1" applyFill="1" applyBorder="1" applyAlignment="1">
      <alignment vertical="center" wrapText="1"/>
    </xf>
    <xf numFmtId="165" fontId="6" fillId="2" borderId="11" xfId="11" applyNumberFormat="1" applyFont="1" applyFill="1" applyBorder="1" applyAlignment="1">
      <alignment vertical="center"/>
    </xf>
    <xf numFmtId="4" fontId="9" fillId="0" borderId="11" xfId="11" applyNumberFormat="1" applyFont="1" applyBorder="1" applyAlignment="1">
      <alignment horizontal="center" vertical="center" wrapText="1"/>
    </xf>
    <xf numFmtId="4" fontId="6" fillId="4" borderId="11" xfId="11" applyNumberFormat="1" applyFont="1" applyFill="1" applyBorder="1" applyAlignment="1" applyProtection="1">
      <alignment vertical="center"/>
      <protection locked="0"/>
    </xf>
    <xf numFmtId="4" fontId="6" fillId="2" borderId="11" xfId="11" applyNumberFormat="1" applyFont="1" applyFill="1" applyBorder="1" applyAlignment="1">
      <alignment vertical="center"/>
    </xf>
    <xf numFmtId="4" fontId="16" fillId="2" borderId="12" xfId="11" applyNumberFormat="1" applyFont="1" applyFill="1" applyBorder="1" applyAlignment="1">
      <alignment vertical="center" wrapText="1"/>
    </xf>
    <xf numFmtId="4" fontId="16" fillId="3" borderId="4" xfId="11" applyNumberFormat="1" applyFont="1" applyFill="1" applyBorder="1" applyAlignment="1">
      <alignment vertical="center" wrapText="1"/>
    </xf>
    <xf numFmtId="4" fontId="16" fillId="3" borderId="5" xfId="11" applyNumberFormat="1" applyFont="1" applyFill="1" applyBorder="1" applyAlignment="1">
      <alignment vertical="center" wrapText="1"/>
    </xf>
    <xf numFmtId="0" fontId="18" fillId="0" borderId="0" xfId="12" applyFont="1" applyAlignment="1">
      <alignment horizontal="left"/>
    </xf>
    <xf numFmtId="166" fontId="25" fillId="0" borderId="0" xfId="11" applyNumberFormat="1"/>
    <xf numFmtId="43" fontId="2" fillId="0" borderId="0" xfId="13" applyFont="1"/>
    <xf numFmtId="0" fontId="6" fillId="0" borderId="0" xfId="11" applyFont="1"/>
    <xf numFmtId="10" fontId="0" fillId="0" borderId="0" xfId="0" applyNumberFormat="1" applyAlignment="1">
      <alignment vertical="top"/>
    </xf>
    <xf numFmtId="164" fontId="11" fillId="0" borderId="1" xfId="2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 wrapText="1"/>
    </xf>
    <xf numFmtId="165" fontId="11" fillId="2" borderId="1" xfId="2" applyNumberFormat="1" applyFont="1" applyFill="1" applyBorder="1" applyAlignment="1">
      <alignment horizontal="right" vertical="center"/>
    </xf>
    <xf numFmtId="0" fontId="6" fillId="8" borderId="1" xfId="2" applyFont="1" applyFill="1" applyBorder="1"/>
    <xf numFmtId="0" fontId="11" fillId="8" borderId="1" xfId="2" applyFont="1" applyFill="1" applyBorder="1" applyAlignment="1">
      <alignment vertical="center" wrapText="1"/>
    </xf>
    <xf numFmtId="165" fontId="11" fillId="8" borderId="1" xfId="2" applyNumberFormat="1" applyFont="1" applyFill="1" applyBorder="1" applyAlignment="1">
      <alignment vertical="center" wrapText="1"/>
    </xf>
    <xf numFmtId="0" fontId="11" fillId="0" borderId="1" xfId="2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top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6" fillId="4" borderId="14" xfId="0" applyNumberFormat="1" applyFont="1" applyFill="1" applyBorder="1" applyAlignment="1" applyProtection="1">
      <alignment horizontal="center" vertical="center"/>
      <protection locked="0"/>
    </xf>
    <xf numFmtId="4" fontId="6" fillId="4" borderId="11" xfId="0" applyNumberFormat="1" applyFont="1" applyFill="1" applyBorder="1" applyAlignment="1" applyProtection="1">
      <alignment horizontal="center" vertical="center"/>
      <protection locked="0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0" fontId="8" fillId="3" borderId="3" xfId="11" applyFont="1" applyFill="1" applyBorder="1" applyAlignment="1">
      <alignment horizontal="right" vertical="center"/>
    </xf>
    <xf numFmtId="0" fontId="8" fillId="3" borderId="4" xfId="11" applyFont="1" applyFill="1" applyBorder="1" applyAlignment="1">
      <alignment horizontal="right" vertical="center"/>
    </xf>
    <xf numFmtId="4" fontId="9" fillId="4" borderId="26" xfId="1" applyNumberFormat="1" applyFont="1" applyFill="1" applyBorder="1" applyAlignment="1" applyProtection="1">
      <alignment horizontal="right" vertical="center"/>
      <protection locked="0"/>
    </xf>
    <xf numFmtId="4" fontId="9" fillId="2" borderId="26" xfId="1" quotePrefix="1" applyNumberFormat="1" applyFont="1" applyFill="1" applyBorder="1" applyAlignment="1">
      <alignment horizontal="right" vertical="center"/>
    </xf>
    <xf numFmtId="4" fontId="9" fillId="2" borderId="27" xfId="1" applyNumberFormat="1" applyFont="1" applyFill="1" applyBorder="1" applyAlignment="1">
      <alignment horizontal="right" vertical="center"/>
    </xf>
    <xf numFmtId="0" fontId="8" fillId="5" borderId="18" xfId="1" applyFont="1" applyFill="1" applyBorder="1" applyAlignment="1">
      <alignment horizontal="right" vertical="center"/>
    </xf>
    <xf numFmtId="0" fontId="8" fillId="5" borderId="19" xfId="1" applyFont="1" applyFill="1" applyBorder="1" applyAlignment="1">
      <alignment horizontal="right" vertical="center"/>
    </xf>
    <xf numFmtId="0" fontId="8" fillId="5" borderId="25" xfId="1" applyFont="1" applyFill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8" fillId="0" borderId="29" xfId="1" applyFont="1" applyBorder="1" applyAlignment="1">
      <alignment horizontal="center" vertical="center"/>
    </xf>
    <xf numFmtId="4" fontId="9" fillId="2" borderId="35" xfId="1" quotePrefix="1" applyNumberFormat="1" applyFont="1" applyFill="1" applyBorder="1" applyAlignment="1">
      <alignment horizontal="center" vertical="center"/>
    </xf>
    <xf numFmtId="4" fontId="9" fillId="2" borderId="34" xfId="1" quotePrefix="1" applyNumberFormat="1" applyFont="1" applyFill="1" applyBorder="1" applyAlignment="1">
      <alignment horizontal="center" vertical="center"/>
    </xf>
    <xf numFmtId="4" fontId="9" fillId="2" borderId="23" xfId="1" quotePrefix="1" applyNumberFormat="1" applyFont="1" applyFill="1" applyBorder="1" applyAlignment="1">
      <alignment horizontal="center" vertical="center"/>
    </xf>
  </cellXfs>
  <cellStyles count="17">
    <cellStyle name="Comma 2" xfId="13" xr:uid="{F22F2946-BB50-4A53-B268-FB99650A7037}"/>
    <cellStyle name="Comma 3" xfId="16" xr:uid="{9665D8AD-E858-4F51-B444-19A129207E85}"/>
    <cellStyle name="Heading 1 2" xfId="5" xr:uid="{00000000-0005-0000-0000-000000000000}"/>
    <cellStyle name="Neutral 2" xfId="15" xr:uid="{5B0A29E6-393D-403E-8765-062398795810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8" xr:uid="{00000000-0005-0000-0000-000005000000}"/>
    <cellStyle name="Normal 5 2" xfId="11" xr:uid="{3662AAD5-83CF-4BD1-8864-0766976A4A0A}"/>
    <cellStyle name="Normal 6" xfId="14" xr:uid="{F020392F-EED0-46D9-9892-A1125722BCB5}"/>
    <cellStyle name="Normal_HOSIM0201" xfId="12" xr:uid="{8DA11247-E490-400B-893F-6ACB92589EA7}"/>
    <cellStyle name="Normal_ND03-Sažetak" xfId="1" xr:uid="{00000000-0005-0000-0000-000006000000}"/>
    <cellStyle name="Normal_ND03-Sažetak 2" xfId="10" xr:uid="{00000000-0005-0000-0000-000007000000}"/>
    <cellStyle name="Normalno" xfId="0" builtinId="0"/>
    <cellStyle name="Obično 2" xfId="6" xr:uid="{00000000-0005-0000-0000-000008000000}"/>
    <cellStyle name="Obično 2 3" xfId="9" xr:uid="{00000000-0005-0000-0000-000009000000}"/>
    <cellStyle name="Obično_POPIS" xfId="7" xr:uid="{00000000-0005-0000-0000-00000A000000}"/>
  </cellStyles>
  <dxfs count="5"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4" formatCode="#,##0.00"/>
    </dxf>
    <dxf>
      <numFmt numFmtId="4" formatCode="#,##0.0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svraka/AppData/Local/Microsoft/Windows/INetCache/Content.Outlook/0MU9CJRV/Prilog_4-Troskovnik_imovina_bi_tpl_nezgoda_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ela Švraka" refreshedDate="44599.624728935189" createdVersion="6" refreshedVersion="6" minRefreshableVersion="3" recordCount="6149" xr:uid="{00000000-000A-0000-FFFF-FFFF00000000}">
  <cacheSource type="worksheet">
    <worksheetSource ref="A1:O1048576" sheet="os2021" r:id="rId2"/>
  </cacheSource>
  <cacheFields count="15">
    <cacheField name="1" numFmtId="0">
      <sharedItems containsString="0" containsBlank="1" containsNumber="1" containsInteger="1" minValue="1" maxValue="1"/>
    </cacheField>
    <cacheField name="Inventarni broj" numFmtId="0">
      <sharedItems containsBlank="1"/>
    </cacheField>
    <cacheField name="šifrarnik" numFmtId="0">
      <sharedItems containsBlank="1"/>
    </cacheField>
    <cacheField name="naziv" numFmtId="0">
      <sharedItems containsBlank="1"/>
    </cacheField>
    <cacheField name="predmet osiguranja" numFmtId="0">
      <sharedItems containsBlank="1" count="10">
        <s v="KNJIGE"/>
        <s v="NAMJEŠTAJ"/>
        <s v="OPREMA"/>
        <s v="EL.OPREMA"/>
        <s v="NEOSIGURLJIVO"/>
        <s v="objekt"/>
        <s v="mv"/>
        <s v="UMJETNINE"/>
        <s v="PARKING/ULAGANJA"/>
        <m/>
      </sharedItems>
    </cacheField>
    <cacheField name="Datum nabave" numFmtId="0">
      <sharedItems containsBlank="1"/>
    </cacheField>
    <cacheField name="Datum_x000a_poč.obr." numFmtId="0">
      <sharedItems containsBlank="1"/>
    </cacheField>
    <cacheField name="Vrsta" numFmtId="0">
      <sharedItems containsBlank="1"/>
    </cacheField>
    <cacheField name="Stopa amortizacije" numFmtId="0">
      <sharedItems containsString="0" containsBlank="1" containsNumber="1" minValue="0" maxValue="50"/>
    </cacheField>
    <cacheField name="Količina" numFmtId="0">
      <sharedItems containsString="0" containsBlank="1" containsNumber="1" containsInteger="1" minValue="-1" maxValue="2"/>
    </cacheField>
    <cacheField name="NABAVNA" numFmtId="0">
      <sharedItems containsString="0" containsBlank="1" containsNumber="1" minValue="-39566.18" maxValue="24369430.890000001" count="2772">
        <n v="107.55"/>
        <n v="540"/>
        <n v="255.66"/>
        <n v="166.9"/>
        <n v="400"/>
        <n v="150"/>
        <n v="758.79"/>
        <n v="250.94"/>
        <n v="258.18"/>
        <n v="206.5"/>
        <n v="294.65000000000003"/>
        <n v="107.09"/>
        <n v="107.10000000000001"/>
        <n v="105.61"/>
        <n v="878.33"/>
        <n v="130"/>
        <n v="641.79"/>
        <n v="503.49"/>
        <n v="275.15000000000003"/>
        <n v="323.18"/>
        <n v="187.19"/>
        <n v="126.38000000000001"/>
        <n v="385.87"/>
        <n v="385.88"/>
        <n v="236.8"/>
        <n v="279.2"/>
        <n v="195.99"/>
        <n v="405"/>
        <n v="181.12"/>
        <n v="181.1"/>
        <n v="466.33"/>
        <n v="466.31"/>
        <n v="187.5"/>
        <n v="187.51"/>
        <n v="33.1"/>
        <n v="63.1"/>
        <n v="89.100000000000009"/>
        <n v="150.01"/>
        <n v="150.02000000000001"/>
        <n v="389.66"/>
        <n v="389.65000000000003"/>
        <n v="120"/>
        <n v="199"/>
        <n v="40"/>
        <n v="258.57"/>
        <n v="740.15"/>
        <n v="171.01"/>
        <n v="1043.18"/>
        <n v="491.40000000000003"/>
        <n v="380"/>
        <n v="1843.89"/>
        <n v="1011420.68"/>
        <n v="367.5"/>
        <n v="201.54"/>
        <n v="348.6"/>
        <n v="141.43"/>
        <n v="177.3"/>
        <n v="225.75"/>
        <n v="186.39000000000001"/>
        <n v="284.2"/>
        <n v="210.35"/>
        <n v="371.35"/>
        <n v="325.85000000000002"/>
        <n v="257.25"/>
        <n v="456.75"/>
        <n v="333.90000000000003"/>
        <n v="294"/>
        <n v="600"/>
        <n v="787.26"/>
        <n v="1380"/>
        <n v="870"/>
        <n v="349.5"/>
        <n v="373.25"/>
        <n v="770"/>
        <n v="140"/>
        <n v="544.15"/>
        <n v="110"/>
        <n v="370"/>
        <n v="171"/>
        <n v="350"/>
        <n v="189"/>
        <n v="500"/>
        <n v="241.5"/>
        <n v="736"/>
        <n v="360"/>
        <n v="344"/>
        <n v="328"/>
        <n v="250"/>
        <n v="480"/>
        <n v="511.06"/>
        <n v="415"/>
        <n v="1440"/>
        <n v="414"/>
        <n v="890.99"/>
        <n v="1035"/>
        <n v="288"/>
        <n v="900"/>
        <n v="648"/>
        <n v="210"/>
        <n v="498.75"/>
        <n v="261"/>
        <n v="70"/>
        <n v="50"/>
        <n v="100"/>
        <n v="387"/>
        <n v="441"/>
        <n v="270"/>
        <n v="495"/>
        <n v="1799.99"/>
        <n v="264.60000000000002"/>
        <n v="280"/>
        <n v="693"/>
        <n v="774"/>
        <n v="936"/>
        <n v="810"/>
        <n v="1161"/>
        <n v="612"/>
        <n v="1053"/>
        <n v="828"/>
        <n v="252"/>
        <n v="111.61"/>
        <n v="111.60000000000001"/>
        <n v="200"/>
        <n v="168"/>
        <n v="981"/>
        <n v="52.5"/>
        <n v="990"/>
        <n v="147.6"/>
        <n v="147.61000000000001"/>
        <n v="290.37"/>
        <n v="297"/>
        <n v="657.02"/>
        <n v="1260"/>
        <n v="366.77"/>
        <n v="426.3"/>
        <n v="1304.99"/>
        <n v="1305"/>
        <n v="846"/>
        <n v="756"/>
        <n v="755.99"/>
        <n v="837"/>
        <n v="891"/>
        <n v="170.99"/>
        <n v="1350"/>
        <n v="404.99"/>
        <n v="135"/>
        <n v="801"/>
        <n v="2452.8200000000002"/>
        <n v="2452.81"/>
        <n v="493.7"/>
        <n v="603.07000000000005"/>
        <n v="931.16"/>
        <n v="655.56000000000006"/>
        <n v="743.68000000000006"/>
        <n v="915.55000000000007"/>
        <n v="225"/>
        <n v="223.13"/>
        <n v="283.5"/>
        <n v="425"/>
        <n v="361.25"/>
        <n v="510"/>
        <n v="769.24"/>
        <n v="340"/>
        <n v="105"/>
        <n v="705.51"/>
        <n v="68.25"/>
        <n v="84"/>
        <n v="152.25"/>
        <n v="597.94000000000005"/>
        <n v="331.5"/>
        <n v="652.5"/>
        <n v="569.5"/>
        <n v="120.75"/>
        <n v="1069.96"/>
        <n v="490.01"/>
        <n v="460.32"/>
        <n v="350.54"/>
        <n v="273.13"/>
        <n v="273.12"/>
        <n v="554.86"/>
        <n v="554.85"/>
        <n v="598.5"/>
        <n v="135.99"/>
        <n v="136"/>
        <n v="80"/>
        <n v="95"/>
        <n v="193.75"/>
        <n v="193.74"/>
        <n v="871.25"/>
        <n v="845.76"/>
        <n v="467.5"/>
        <n v="557.77"/>
        <n v="1044.8900000000001"/>
        <n v="1087.0899999999999"/>
        <n v="1336.51"/>
        <n v="450"/>
        <n v="183.75"/>
        <n v="318.59000000000003"/>
        <n v="522.47"/>
        <n v="483.38"/>
        <n v="372.3"/>
        <n v="89.25"/>
        <n v="135.02000000000001"/>
        <n v="63"/>
        <n v="60"/>
        <n v="48"/>
        <n v="164.99"/>
        <n v="79.5"/>
        <n v="126.8"/>
        <n v="82.2"/>
        <n v="539.56000000000006"/>
        <n v="237.33"/>
        <n v="320.47000000000003"/>
        <n v="420"/>
        <n v="378"/>
        <n v="841.26"/>
        <n v="485"/>
        <n v="489.51"/>
        <n v="260.82"/>
        <n v="1052.94"/>
        <n v="2248.36"/>
        <n v="1563.03"/>
        <n v="472.29"/>
        <n v="1465.7"/>
        <n v="549.98"/>
        <n v="195.20000000000002"/>
        <n v="195.15"/>
        <n v="186"/>
        <n v="276"/>
        <n v="195"/>
        <n v="300"/>
        <n v="262.5"/>
        <n v="240"/>
        <n v="318"/>
        <n v="554.62"/>
        <n v="290"/>
        <n v="164.42000000000002"/>
        <n v="269.91000000000003"/>
        <n v="595.54"/>
        <n v="457.95"/>
        <n v="334.12"/>
        <n v="421.26"/>
        <n v="104.8"/>
        <n v="188.02"/>
        <n v="670"/>
        <n v="68"/>
        <n v="1425"/>
        <n v="1330"/>
        <n v="1045"/>
        <n v="902.5"/>
        <n v="1150"/>
        <n v="96"/>
        <n v="285"/>
        <n v="265.26"/>
        <n v="531"/>
        <n v="738"/>
        <n v="432"/>
        <n v="890"/>
        <n v="1340"/>
        <n v="5476.42"/>
        <n v="4056.25"/>
        <n v="972.39"/>
        <n v="956.38"/>
        <n v="975.39"/>
        <n v="353.49"/>
        <n v="3750"/>
        <n v="756.82"/>
        <n v="5021.25"/>
        <n v="403.27"/>
        <n v="4810.3599999999997"/>
        <n v="7320"/>
        <n v="565.36"/>
        <n v="781.58"/>
        <n v="550.78"/>
        <n v="799.83"/>
        <n v="484.19"/>
        <n v="1444.8700000000001"/>
        <n v="1887.19"/>
        <n v="843.65"/>
        <n v="178.22"/>
        <n v="257.58"/>
        <n v="257.59000000000003"/>
        <n v="1359.16"/>
        <n v="1011.33"/>
        <n v="2518.67"/>
        <n v="824.22"/>
        <n v="164.97"/>
        <n v="903.37"/>
        <n v="884.51"/>
        <n v="8718.57"/>
        <n v="14754.25"/>
        <n v="3678.7200000000003"/>
        <n v="1085.44"/>
        <n v="1085.43"/>
        <n v="735.11"/>
        <n v="2264.66"/>
        <n v="1447.72"/>
        <n v="2168.3200000000002"/>
        <n v="863.76"/>
        <n v="1729.96"/>
        <n v="1195.58"/>
        <n v="13261.4"/>
        <n v="966.24"/>
        <n v="8723"/>
        <n v="4810.34"/>
        <n v="226.53"/>
        <n v="1026.4100000000001"/>
        <n v="625.86"/>
        <n v="1026.4000000000001"/>
        <n v="1092.44"/>
        <n v="1067.43"/>
        <n v="16470.599999999999"/>
        <n v="3172"/>
        <n v="3734.4"/>
        <n v="1457.3600000000001"/>
        <n v="1197.5"/>
        <n v="1218.49"/>
        <n v="735.66"/>
        <n v="2013"/>
        <n v="401.38"/>
        <n v="318.73"/>
        <n v="1250"/>
        <n v="1585.6100000000001"/>
        <n v="1488.42"/>
        <n v="169.59"/>
        <n v="1005.77"/>
        <n v="1070.55"/>
        <n v="5602.38"/>
        <n v="3317.06"/>
        <n v="2604.0700000000002"/>
        <n v="1894.5"/>
        <n v="1854.4"/>
        <n v="1110.2"/>
        <n v="283.09000000000003"/>
        <n v="404.27"/>
        <n v="608.03"/>
        <n v="861.03"/>
        <n v="1269.8600000000001"/>
        <n v="706.43000000000006"/>
        <n v="925.44"/>
        <n v="4148"/>
        <n v="2260.91"/>
        <n v="5612"/>
        <n v="895.44"/>
        <n v="4585.9800000000005"/>
        <n v="2832.3"/>
        <n v="1467"/>
        <n v="20015"/>
        <n v="1708"/>
        <n v="3745.8"/>
        <n v="2446.14"/>
        <n v="10585.94"/>
        <n v="972.95"/>
        <n v="3000"/>
        <n v="2649.6"/>
        <n v="625.91"/>
        <n v="751.52"/>
        <n v="1775"/>
        <n v="404.26"/>
        <n v="959.80000000000007"/>
        <n v="1179.8900000000001"/>
        <n v="748.30000000000007"/>
        <n v="1017.77"/>
        <n v="2262.08"/>
        <n v="965.19"/>
        <n v="1089.7"/>
        <n v="406.89"/>
        <n v="897.5"/>
        <n v="945.87"/>
        <n v="2562"/>
        <n v="6945.5"/>
        <n v="1481.25"/>
        <n v="9110.35"/>
        <n v="663.37"/>
        <n v="663.4"/>
        <n v="1403"/>
        <n v="1105.6200000000001"/>
        <n v="1105.6300000000001"/>
        <n v="16717.05"/>
        <n v="8225.85"/>
        <n v="19812.8"/>
        <n v="14417.35"/>
        <n v="3963.78"/>
        <n v="2609.2800000000002"/>
        <n v="5643.75"/>
        <n v="6014.6"/>
        <n v="1113.3700000000001"/>
        <n v="1238.3"/>
        <n v="5586.38"/>
        <n v="439"/>
        <n v="11852.300000000001"/>
        <n v="10967.800000000001"/>
        <n v="4883.05"/>
        <n v="12648.35"/>
        <n v="23625.3"/>
        <n v="4864.75"/>
        <n v="427"/>
        <n v="11692"/>
        <n v="226.54"/>
        <n v="283.16000000000003"/>
        <n v="81.95"/>
        <n v="6622.2300000000005"/>
        <n v="3686.84"/>
        <n v="1659.2"/>
        <n v="1795.78"/>
        <n v="16471.61"/>
        <n v="3937.61"/>
        <n v="14650.04"/>
        <n v="1432.95"/>
        <n v="2418.75"/>
        <n v="3662.5"/>
        <n v="620"/>
        <n v="1660.5"/>
        <n v="1221.76"/>
        <n v="1520"/>
        <n v="492.78000000000003"/>
        <n v="384.3"/>
        <n v="226.6"/>
        <n v="2269.2000000000003"/>
        <n v="1841.4"/>
        <n v="3804.81"/>
        <n v="1796.45"/>
        <n v="11088.45"/>
        <n v="5287.5"/>
        <n v="118.78"/>
        <n v="232.78"/>
        <n v="3038.17"/>
        <n v="4317.3"/>
        <n v="2020.28"/>
        <n v="3874.5"/>
        <n v="1830.05"/>
        <n v="5092.2"/>
        <n v="5264.3"/>
        <n v="2491.85"/>
        <n v="6156.25"/>
        <n v="1341.25"/>
        <n v="561.20000000000005"/>
        <n v="1600"/>
        <n v="4697.1000000000004"/>
        <n v="452.17"/>
        <n v="217.54"/>
        <n v="3500"/>
        <n v="1419.84"/>
        <n v="11387.72"/>
        <n v="5246"/>
        <n v="1832.44"/>
        <n v="617.32000000000005"/>
        <n v="81800.150000000009"/>
        <n v="5748.75"/>
        <n v="1180.8"/>
        <n v="8029.4400000000005"/>
        <n v="4782.24"/>
        <n v="36604.800000000003"/>
        <n v="9162.9600000000009"/>
        <n v="4583.28"/>
        <n v="1053.48"/>
        <n v="282.61"/>
        <n v="1011.26"/>
        <n v="1199.26"/>
        <n v="1683.16"/>
        <n v="2899"/>
        <n v="1040.06"/>
        <n v="1769"/>
        <n v="2236.4900000000002"/>
        <n v="5041.47"/>
        <n v="1759.13"/>
        <n v="854"/>
        <n v="2112.16"/>
        <n v="8000"/>
        <n v="2217.4500000000003"/>
        <n v="21360.63"/>
        <n v="1610.4"/>
        <n v="4953.2"/>
        <n v="21493.350000000002"/>
        <n v="24235.3"/>
        <n v="5490"/>
        <n v="1834.78"/>
        <n v="4581.71"/>
        <n v="2118.7800000000002"/>
        <n v="5218.55"/>
        <n v="7606.7"/>
        <n v="1439.1000000000001"/>
        <n v="890.6"/>
        <n v="2200"/>
        <n v="706.5"/>
        <n v="1130.45"/>
        <n v="2260.9299999999998"/>
        <n v="2260.94"/>
        <n v="1130.46"/>
        <n v="1695.69"/>
        <n v="424.65000000000003"/>
        <n v="565.22"/>
        <n v="646.30000000000007"/>
        <n v="2089.86"/>
        <n v="1695.68"/>
        <n v="565.30000000000007"/>
        <n v="534.73"/>
        <n v="1496.91"/>
        <n v="6493.17"/>
        <n v="1130.54"/>
        <n v="423.83"/>
        <n v="367.39"/>
        <n v="2351.2600000000002"/>
        <n v="847.84"/>
        <n v="565.29"/>
        <n v="847.77"/>
        <n v="12936.32"/>
        <n v="615.6"/>
        <n v="474.44"/>
        <n v="226.31"/>
        <n v="56.51"/>
        <n v="1695.7"/>
        <n v="551.11"/>
        <n v="625.13"/>
        <n v="5262.5"/>
        <n v="3042.5"/>
        <n v="2756.25"/>
        <n v="565.23"/>
        <n v="339.14"/>
        <n v="883.39"/>
        <n v="7950.26"/>
        <n v="616.61"/>
        <n v="905.26"/>
        <n v="19393.650000000001"/>
        <n v="1980.42"/>
        <n v="8451"/>
        <n v="5500"/>
        <n v="11036.73"/>
        <n v="3729.6"/>
        <n v="1172.42"/>
        <n v="940.95"/>
        <n v="7363.75"/>
        <n v="61000"/>
        <n v="19263.98"/>
        <n v="1854.74"/>
        <n v="7164.81"/>
        <n v="1783.15"/>
        <n v="8610"/>
        <n v="12672.53"/>
        <n v="6531.3"/>
        <n v="431.73"/>
        <n v="1162.3500000000001"/>
        <n v="1549.8"/>
        <n v="846.86"/>
        <n v="4072.2200000000003"/>
        <n v="330"/>
        <n v="378.2"/>
        <n v="1098.46"/>
        <n v="539.68000000000006"/>
        <n v="661"/>
        <n v="1631.8700000000001"/>
        <n v="295.36"/>
        <n v="289.88"/>
        <n v="1351.66"/>
        <n v="2081.71"/>
        <n v="1316.4"/>
        <n v="298.84000000000003"/>
        <n v="8153.75"/>
        <n v="629.4"/>
        <n v="2682.78"/>
        <n v="1200.48"/>
        <n v="1978.3"/>
        <n v="1639.1200000000001"/>
        <n v="282.68"/>
        <n v="56.620000000000005"/>
        <n v="847.91"/>
        <n v="474.43"/>
        <n v="1290"/>
        <n v="695.30000000000007"/>
        <n v="452.19"/>
        <n v="1132.67"/>
        <n v="2181.87"/>
        <n v="396.43"/>
        <n v="1413"/>
        <n v="726.82"/>
        <n v="1750"/>
        <n v="231.97"/>
        <n v="382.1"/>
        <n v="923.83"/>
        <n v="396.36"/>
        <n v="297.38"/>
        <n v="2851.52"/>
        <n v="2328.86"/>
        <n v="1886.3600000000001"/>
        <n v="1335.17"/>
        <n v="5298.95"/>
        <n v="3942.92"/>
        <n v="1771.44"/>
        <n v="1353"/>
        <n v="1476"/>
        <n v="7525"/>
        <n v="7083.93"/>
        <n v="6612.5"/>
        <n v="84.710000000000008"/>
        <n v="6782.6100000000006"/>
        <n v="611.39"/>
        <n v="2619.84"/>
        <n v="8790.7900000000009"/>
        <n v="4185.3500000000004"/>
        <n v="2823.79"/>
        <n v="2969.4900000000002"/>
        <n v="1313.73"/>
        <n v="56214.950000000004"/>
        <n v="39822.879999999997"/>
        <n v="38881.040000000001"/>
        <n v="747.74"/>
        <n v="4358.38"/>
        <n v="1200"/>
        <n v="5978"/>
        <n v="6344"/>
        <n v="2222.35"/>
        <n v="26296.799999999999"/>
        <n v="169282.15"/>
        <n v="274.5"/>
        <n v="17667.63"/>
        <n v="1635.76"/>
        <n v="15704.35"/>
        <n v="851.56000000000006"/>
        <n v="1190.72"/>
        <n v="1157.78"/>
        <n v="1087.02"/>
        <n v="1654.32"/>
        <n v="4575"/>
        <n v="666.12"/>
        <n v="2178.92"/>
        <n v="2703.7000000000003"/>
        <n v="2703.7200000000003"/>
        <n v="2703.69"/>
        <n v="5301.27"/>
        <n v="8924.7800000000007"/>
        <n v="16873.57"/>
        <n v="8360.66"/>
        <n v="1819.02"/>
        <n v="298224.48"/>
        <n v="7773.57"/>
        <n v="20648.55"/>
        <n v="4171.8500000000004"/>
        <n v="4326.43"/>
        <n v="7350.38"/>
        <n v="184382.78"/>
        <n v="42097.22"/>
        <n v="9893.39"/>
        <n v="4059"/>
        <n v="4778.03"/>
        <n v="1361.6100000000001"/>
        <n v="1683.6000000000001"/>
        <n v="1413.09"/>
        <n v="1720.81"/>
        <n v="3200"/>
        <n v="12009.1"/>
        <n v="127853.65000000001"/>
        <n v="3587.5"/>
        <n v="604.70000000000005"/>
        <n v="841.80000000000007"/>
        <n v="6409.88"/>
        <n v="24369430.890000001"/>
        <n v="988.2"/>
        <n v="1246.8399999999999"/>
        <n v="1276.1200000000001"/>
        <n v="458.72"/>
        <n v="2669.36"/>
        <n v="2747.75"/>
        <n v="1643.75"/>
        <n v="6321.6"/>
        <n v="285.48"/>
        <n v="466"/>
        <n v="245"/>
        <n v="802"/>
        <n v="784"/>
        <n v="11505"/>
        <n v="2217.2000000000003"/>
        <n v="849.51"/>
        <n v="910.64"/>
        <n v="2785.9900000000002"/>
        <n v="1839.15"/>
        <n v="2415.5300000000002"/>
        <n v="2181.56"/>
        <n v="1462.25"/>
        <n v="1185.25"/>
        <n v="1586"/>
        <n v="1421.93"/>
        <n v="2355.15"/>
        <n v="405.43"/>
        <n v="223.25"/>
        <n v="179.99"/>
        <n v="449.99"/>
        <n v="1349.99"/>
        <n v="2732.8"/>
        <n v="1968.99"/>
        <n v="2279.86"/>
        <n v="2523.86"/>
        <n v="2279.85"/>
        <n v="2523.85"/>
        <n v="1992.6000000000001"/>
        <n v="1758.25"/>
        <n v="4191.54"/>
        <n v="699.9"/>
        <n v="2826.14"/>
        <n v="114.65"/>
        <n v="659.41"/>
        <n v="87524.430000000008"/>
        <n v="9273.25"/>
        <n v="3896.29"/>
        <n v="1795.13"/>
        <n v="1500"/>
        <n v="109.8"/>
        <n v="1439.6000000000001"/>
        <n v="2379"/>
        <n v="764.94"/>
        <n v="5185"/>
        <n v="7930"/>
        <n v="15616"/>
        <n v="564.91999999999996"/>
        <n v="1421.91"/>
        <n v="2293.6"/>
        <n v="6598.75"/>
        <n v="1717.8600000000001"/>
        <n v="3748.17"/>
        <n v="1057.74"/>
        <n v="1463.82"/>
        <n v="1037.5"/>
        <n v="708.15"/>
        <n v="1062.5"/>
        <n v="1362.5"/>
        <n v="4416.93"/>
        <n v="405.65000000000003"/>
        <n v="5157.55"/>
        <n v="1045.42"/>
        <n v="132.5"/>
        <n v="260.78000000000003"/>
        <n v="17471.62"/>
        <n v="3391.39"/>
        <n v="294.5"/>
        <n v="56.54"/>
        <n v="1930.32"/>
        <n v="1281.8800000000001"/>
        <n v="2037.66"/>
        <n v="1417.95"/>
        <n v="1124.31"/>
        <n v="56.53"/>
        <n v="1311.94"/>
        <n v="2364.36"/>
        <n v="1884.17"/>
        <n v="830.97"/>
        <n v="1230.3500000000001"/>
        <n v="476.98"/>
        <n v="259"/>
        <n v="945.38"/>
        <n v="485.32"/>
        <n v="1022.24"/>
        <n v="749.93000000000006"/>
        <n v="7636.75"/>
        <n v="3107.34"/>
        <n v="112.98"/>
        <n v="217.46"/>
        <n v="2209.9700000000003"/>
        <n v="12029.64"/>
        <n v="80440.7"/>
        <n v="26650"/>
        <n v="1247.52"/>
        <n v="1126.21"/>
        <n v="56.52"/>
        <n v="1860"/>
        <n v="1978.29"/>
        <n v="964.66"/>
        <n v="750"/>
        <n v="25618.78"/>
        <n v="2641.3"/>
        <n v="3135.89"/>
        <n v="2314.58"/>
        <n v="1190.24"/>
        <n v="1493.28"/>
        <n v="1809.5"/>
        <n v="2398.0300000000002"/>
        <n v="6790"/>
        <n v="2640.4900000000002"/>
        <n v="760.30000000000007"/>
        <n v="1382.68"/>
        <n v="1382.7"/>
        <n v="318.91000000000003"/>
        <n v="1705.56"/>
        <n v="678.21"/>
        <n v="226.09"/>
        <n v="339.11"/>
        <n v="339.1"/>
        <n v="452.1"/>
        <n v="113.05"/>
        <n v="5300.07"/>
        <n v="1907.6200000000001"/>
        <n v="8598.64"/>
        <n v="2197.9500000000003"/>
        <n v="1874"/>
        <n v="4401.7700000000004"/>
        <n v="226.05"/>
        <n v="4500"/>
        <n v="15442"/>
        <n v="113.08"/>
        <n v="7583.75"/>
        <n v="5275.28"/>
        <n v="113.04"/>
        <n v="4099.32"/>
        <n v="169.55"/>
        <n v="113.03"/>
        <n v="1950.6000000000001"/>
        <n v="2000"/>
        <n v="798.56000000000006"/>
        <n v="7096.57"/>
        <n v="2573.96"/>
        <n v="10284.200000000001"/>
        <n v="442.68"/>
        <n v="442.67"/>
        <n v="400.16"/>
        <n v="777.14"/>
        <n v="74458.95"/>
        <n v="17841.189999999999"/>
        <n v="12478.45"/>
        <n v="830.09"/>
        <n v="5664.08"/>
        <n v="7834.26"/>
        <n v="7834.25"/>
        <n v="14522.23"/>
        <n v="12903.39"/>
        <n v="3159.17"/>
        <n v="5453.4000000000005"/>
        <n v="1604.4"/>
        <n v="5322.45"/>
        <n v="18683.240000000002"/>
        <n v="34406.17"/>
        <n v="4562.1900000000005"/>
        <n v="226.11"/>
        <n v="114.64"/>
        <n v="5041.4800000000005"/>
        <n v="1072"/>
        <n v="5383.6500000000005"/>
        <n v="520.24"/>
        <n v="2179.4499999999998"/>
        <n v="127.18"/>
        <n v="40590"/>
        <n v="23343.39"/>
        <n v="34094.81"/>
        <n v="28261.74"/>
        <n v="-39566.18"/>
        <n v="3890.75"/>
        <n v="3183.27"/>
        <n v="1187.02"/>
        <n v="254.35"/>
        <n v="678.27"/>
        <n v="865.96"/>
        <n v="10293.130000000001"/>
        <n v="3121.4900000000002"/>
        <n v="9225"/>
        <n v="5276.6900000000005"/>
        <n v="2419"/>
        <n v="1791.73"/>
        <n v="870.61"/>
        <n v="2196"/>
        <n v="2434.65"/>
        <n v="18710.830000000002"/>
        <n v="79331.87"/>
        <n v="1073.5999999999999"/>
        <n v="1173.1500000000001"/>
        <n v="1417.1200000000001"/>
        <n v="2033.2"/>
        <n v="3782"/>
        <n v="1341.55"/>
        <n v="7071.12"/>
        <n v="6971.7300000000005"/>
        <n v="14982.34"/>
        <n v="10257.31"/>
        <n v="167344.49"/>
        <n v="63369.3"/>
        <n v="3748.71"/>
        <n v="22484.59"/>
        <n v="8361.24"/>
        <n v="8129.51"/>
        <n v="46193.63"/>
        <n v="19999.95"/>
        <n v="25640.18"/>
        <n v="65927.92"/>
        <n v="68923.87"/>
        <n v="80011.11"/>
        <n v="6491.76"/>
        <n v="54882.590000000004"/>
        <n v="18308.310000000001"/>
        <n v="1237.43"/>
        <n v="8774.24"/>
        <n v="5629.11"/>
        <n v="4018.39"/>
        <n v="3964.27"/>
        <n v="85650.72"/>
        <n v="16055.470000000001"/>
        <n v="27055.62"/>
        <n v="66635.790000000008"/>
        <n v="13589.04"/>
        <n v="17146.41"/>
        <n v="11283.01"/>
        <n v="26981.350000000002"/>
        <n v="3948.3"/>
        <n v="3827.13"/>
        <n v="554.4"/>
        <n v="1592.8500000000001"/>
        <n v="1909.95"/>
        <n v="1465.8"/>
        <n v="6985.6500000000005"/>
        <n v="8907.15"/>
        <n v="1102.5"/>
        <n v="1615.95"/>
        <n v="5626.2"/>
        <n v="2719.11"/>
        <n v="53352.18"/>
        <n v="2598.6"/>
        <n v="6598.31"/>
        <n v="1797.44"/>
        <n v="9106.2800000000007"/>
        <n v="226.07"/>
        <n v="847.85"/>
        <n v="4082.4900000000002"/>
        <n v="3750.89"/>
        <n v="141.30000000000001"/>
        <n v="1632.8500000000001"/>
        <n v="1342"/>
        <n v="575.35"/>
        <n v="5086.58"/>
        <n v="1958.8700000000001"/>
        <n v="2775.4"/>
        <n v="2525.71"/>
        <n v="56.49"/>
        <n v="1130.48"/>
        <n v="452.18"/>
        <n v="565.64"/>
        <n v="204.9"/>
        <n v="28.27"/>
        <n v="605.41"/>
        <n v="6725.91"/>
        <n v="1185"/>
        <n v="2106.94"/>
        <n v="1296.8600000000001"/>
        <n v="2631"/>
        <n v="3567.28"/>
        <n v="2272"/>
        <n v="976"/>
        <n v="4447.93"/>
        <n v="4737.5"/>
        <n v="18.170000000000002"/>
        <n v="141.32"/>
        <n v="565.24"/>
        <n v="84.78"/>
        <n v="42.39"/>
        <n v="42.38"/>
        <n v="1098"/>
        <n v="1153.44"/>
        <n v="4744.4400000000005"/>
        <n v="8799.4"/>
        <n v="6929.57"/>
        <n v="13012.32"/>
        <n v="84.77"/>
        <n v="5002.49"/>
        <n v="1809.78"/>
        <n v="9049.48"/>
        <n v="25184.65"/>
        <n v="2230.41"/>
        <n v="113150.85"/>
        <n v="210111.57"/>
        <n v="5000"/>
        <n v="16467.48"/>
        <n v="5429.49"/>
        <n v="6168.03"/>
        <n v="2500"/>
        <n v="943.64"/>
        <n v="965.47"/>
        <n v="1017.4200000000001"/>
        <n v="4996.92"/>
        <n v="483.12"/>
        <n v="5009.1900000000005"/>
        <n v="157"/>
        <n v="161.49"/>
        <n v="395.67"/>
        <n v="3341.04"/>
        <n v="1201.72"/>
        <n v="7967"/>
        <n v="3347.28"/>
        <n v="4206.29"/>
        <n v="8018.43"/>
        <n v="6224.03"/>
        <n v="130967.49"/>
        <n v="9174.81"/>
        <n v="1413.05"/>
        <n v="2354.77"/>
        <n v="4524.6000000000004"/>
        <n v="57166.9"/>
        <n v="161.51"/>
        <n v="7500"/>
        <n v="3433.59"/>
        <n v="1557.57"/>
        <n v="24329.73"/>
        <n v="3108.6800000000003"/>
        <n v="788.85"/>
        <n v="1574.71"/>
        <n v="947.98"/>
        <n v="3943.29"/>
        <n v="126683.15000000001"/>
        <n v="3850.32"/>
        <n v="36354.090000000004"/>
        <n v="8366.2800000000007"/>
        <n v="28907.63"/>
        <n v="39341.75"/>
        <n v="11919.07"/>
        <n v="5956.1500000000005"/>
        <n v="34067.33"/>
        <n v="10432.14"/>
        <n v="12050"/>
        <n v="4278.93"/>
        <n v="3977.2000000000003"/>
        <n v="8720.48"/>
        <n v="2793.86"/>
        <n v="491.71000000000004"/>
        <n v="491.73"/>
        <n v="2806"/>
        <n v="9667.19"/>
        <n v="1438.63"/>
        <n v="1046.76"/>
        <n v="2105.64"/>
        <n v="70879.56"/>
        <n v="41735.550000000003"/>
        <n v="2283.5700000000002"/>
        <n v="2371.6799999999998"/>
        <n v="47734.94"/>
        <n v="10169.25"/>
        <n v="4992.8900000000003"/>
        <n v="15651.4"/>
        <n v="10606.64"/>
        <n v="407261.27"/>
        <n v="111008.73"/>
        <n v="1120.78"/>
        <n v="6791.55"/>
        <n v="1625.95"/>
        <n v="10403"/>
        <n v="1800"/>
        <n v="3508.66"/>
        <n v="1826.15"/>
        <n v="27448.5"/>
        <n v="2200.89"/>
        <n v="2200.88"/>
        <n v="70.650000000000006"/>
        <n v="2780"/>
        <n v="109326.45"/>
        <n v="30000"/>
        <n v="121962.92"/>
        <n v="57946.9"/>
        <n v="548.07000000000005"/>
        <n v="565.21"/>
        <n v="1621.76"/>
        <n v="2988.9"/>
        <n v="1826.55"/>
        <n v="863.46"/>
        <n v="2584.85"/>
        <n v="1942.79"/>
        <n v="1616.22"/>
        <n v="1573.07"/>
        <n v="5134.05"/>
        <n v="3287.82"/>
        <n v="1995.98"/>
        <n v="1127.28"/>
        <n v="3824.7000000000003"/>
        <n v="4444.6099999999997"/>
        <n v="66818.210000000006"/>
        <n v="57292.800000000003"/>
        <n v="13720.550000000001"/>
        <n v="24727.53"/>
        <n v="84465.91"/>
        <n v="124377.27"/>
        <n v="6770.7"/>
        <n v="4521.83"/>
        <n v="1350.4"/>
        <n v="535.26"/>
        <n v="701.1"/>
        <n v="452.16"/>
        <n v="852.78"/>
        <n v="7093.75"/>
        <n v="244.94"/>
        <n v="399.33"/>
        <n v="3444"/>
        <n v="9876.9"/>
        <n v="1599"/>
        <n v="1008.6"/>
        <n v="1062.8"/>
        <n v="6475.95"/>
        <n v="7472.25"/>
        <n v="4870.8"/>
        <n v="2380.0500000000002"/>
        <n v="5977.8"/>
        <n v="4372.6499999999996"/>
        <n v="1605.15"/>
        <n v="3542.4"/>
        <n v="1704.78"/>
        <n v="880.07"/>
        <n v="287.82"/>
        <n v="1258.97"/>
        <n v="10237.130000000001"/>
        <n v="5415.01"/>
        <n v="4975.7300000000005"/>
        <n v="10848.6"/>
        <n v="4528.16"/>
        <n v="55057.01"/>
        <n v="70741.05"/>
        <n v="11724.22"/>
        <n v="11088.69"/>
        <n v="3599.06"/>
        <n v="4412.07"/>
        <n v="5177.42"/>
        <n v="12961.94"/>
        <n v="12565.19"/>
        <n v="3653.46"/>
        <n v="2250"/>
        <n v="2886.96"/>
        <n v="6491.77"/>
        <n v="3185.9700000000003"/>
        <n v="4826.1099999999997"/>
        <n v="9835.6"/>
        <n v="3111.4700000000003"/>
        <n v="2860.05"/>
        <n v="1556.3500000000001"/>
        <n v="6294.25"/>
        <n v="2959.31"/>
        <n v="7297.3600000000006"/>
        <n v="2075"/>
        <n v="878.19"/>
        <n v="4043.48"/>
        <n v="339.13"/>
        <n v="1029.55"/>
        <n v="2300"/>
        <n v="8500"/>
        <n v="2843.41"/>
        <n v="2843.4"/>
        <n v="523.75"/>
        <n v="1417.6100000000001"/>
        <n v="61.4"/>
        <n v="1161.68"/>
        <n v="58770.94"/>
        <n v="274.14"/>
        <n v="3418.12"/>
        <n v="2623"/>
        <n v="6361.22"/>
        <n v="1239.49"/>
        <n v="24705"/>
        <n v="47035.58"/>
        <n v="29870.61"/>
        <n v="78493.740000000005"/>
        <n v="225.93"/>
        <n v="225.94"/>
        <n v="113.06"/>
        <n v="9249.26"/>
        <n v="1902.53"/>
        <n v="1414.38"/>
        <n v="31000"/>
        <n v="54375"/>
        <n v="19600"/>
        <n v="17503.25"/>
        <n v="800"/>
        <n v="3322.75"/>
        <n v="1321.08"/>
        <n v="1499.3700000000001"/>
        <n v="48342.65"/>
        <n v="11263.48"/>
        <n v="4890.72"/>
        <n v="25134.18"/>
        <n v="6144.3600000000006"/>
        <n v="1531"/>
        <n v="56.57"/>
        <n v="1048.6500000000001"/>
        <n v="1730.18"/>
        <n v="1420.07"/>
        <n v="8608.34"/>
        <n v="1134.6000000000001"/>
        <n v="124.18"/>
        <n v="13819.25"/>
        <n v="1186.79"/>
        <n v="1186.8"/>
        <n v="12810"/>
        <n v="8194.34"/>
        <n v="25496.5"/>
        <n v="70882"/>
        <n v="57035.72"/>
        <n v="27269"/>
        <n v="21298.170000000002"/>
        <n v="3146.12"/>
        <n v="3511.39"/>
        <n v="838.45"/>
        <n v="3873.12"/>
        <n v="87768.87"/>
        <n v="2537.6"/>
        <n v="2684"/>
        <n v="2147.1999999999998"/>
        <n v="53733.53"/>
        <n v="31910.62"/>
        <n v="5711.88"/>
        <n v="3944.6800000000003"/>
        <n v="5675"/>
        <n v="3287.7400000000002"/>
        <n v="1104.1000000000001"/>
        <n v="52778.770000000004"/>
        <n v="7184.78"/>
        <n v="26759.09"/>
        <n v="1874.7"/>
        <n v="31248.03"/>
        <n v="16163.61"/>
        <n v="306.11"/>
        <n v="4819"/>
        <n v="1031.78"/>
        <n v="3709.9300000000003"/>
        <n v="6949.58"/>
        <n v="1016.0600000000001"/>
        <n v="4168.62"/>
        <n v="1633.04"/>
        <n v="623.81000000000006"/>
        <n v="839.56000000000006"/>
        <n v="158.5"/>
        <n v="2420.77"/>
        <n v="26717.43"/>
        <n v="2906.84"/>
        <n v="2318"/>
        <n v="1424.13"/>
        <n v="262.99"/>
        <n v="2992.5"/>
        <n v="732.37"/>
        <n v="5906.18"/>
        <n v="1471.32"/>
        <n v="1154.1200000000001"/>
        <n v="359.90000000000003"/>
        <n v="1964.2"/>
        <n v="3184.2000000000003"/>
        <n v="1149.8500000000001"/>
        <n v="7802.91"/>
        <n v="282.82"/>
        <n v="10845.800000000001"/>
        <n v="16.940000000000001"/>
        <n v="43051.360000000001"/>
        <n v="38572.74"/>
        <n v="863.39"/>
        <n v="1262.6000000000001"/>
        <n v="8442.61"/>
        <n v="1467.05"/>
        <n v="839.55000000000007"/>
        <n v="639.39"/>
        <n v="1958.8600000000001"/>
        <n v="4471.8100000000004"/>
        <n v="149"/>
        <n v="2649.4500000000003"/>
        <n v="1130.5"/>
        <n v="1700.58"/>
        <n v="5999"/>
        <n v="1253.96"/>
        <n v="1899.2"/>
        <n v="8820.0500000000011"/>
        <n v="2814.76"/>
        <n v="9701.89"/>
        <n v="16500"/>
        <n v="18800"/>
        <n v="5832.05"/>
        <n v="1199"/>
        <n v="13220"/>
        <n v="2001.07"/>
        <n v="1177.1000000000001"/>
        <n v="2354.2000000000003"/>
        <n v="4862"/>
        <n v="2431"/>
        <n v="1870"/>
        <n v="15708"/>
        <n v="92213.66"/>
        <n v="1915.04"/>
        <n v="16214.51"/>
        <n v="15000"/>
        <n v="1532.5"/>
        <n v="1999"/>
        <n v="4331.7300000000005"/>
        <n v="729.80000000000007"/>
        <n v="3531.3"/>
        <n v="12349.65"/>
        <n v="33645.699999999997"/>
        <n v="4255.84"/>
        <n v="45005.68"/>
        <n v="2811.76"/>
        <n v="557.5"/>
        <n v="1020"/>
        <n v="2925.84"/>
        <n v="2407.1"/>
        <n v="3550"/>
        <n v="3448.75"/>
        <n v="5150"/>
        <n v="6838.37"/>
        <n v="7254.1100000000006"/>
        <n v="2194.48"/>
        <n v="227.52"/>
        <n v="2360.5700000000002"/>
        <n v="1274.1400000000001"/>
        <n v="2267.29"/>
        <n v="1085.3"/>
        <n v="4163.71"/>
        <n v="5221.62"/>
        <n v="7887.31"/>
        <n v="5336.67"/>
        <n v="3599"/>
        <n v="4895.4000000000005"/>
        <n v="14670.34"/>
        <n v="581.25"/>
        <n v="432.13"/>
        <n v="540.02"/>
        <n v="1525"/>
        <n v="941.55000000000007"/>
        <n v="1430.04"/>
        <n v="2450"/>
        <n v="1177.3"/>
        <n v="756.4"/>
        <n v="1049.2"/>
        <n v="4239.1499999999996"/>
        <n v="226.25"/>
        <n v="763.78"/>
        <n v="878.4"/>
        <n v="1244.4000000000001"/>
        <n v="353.26"/>
        <n v="4206.5600000000004"/>
        <n v="5393.21"/>
        <n v="300.86"/>
        <n v="896.46"/>
        <n v="1024.21"/>
        <n v="2078.4900000000002"/>
        <n v="1012.4"/>
        <n v="2360.85"/>
        <n v="1965.76"/>
        <n v="2097.1799999999998"/>
        <n v="8034.97"/>
        <n v="715.9"/>
        <n v="878.2"/>
        <n v="1854.52"/>
        <n v="3368.5"/>
        <n v="1050.46"/>
        <n v="27503.89"/>
        <n v="6752.04"/>
        <n v="2098.4"/>
        <n v="1671.4"/>
        <n v="2244.8000000000002"/>
        <n v="847.79"/>
        <n v="646.99"/>
        <n v="1681.16"/>
        <n v="2928"/>
        <n v="11077.62"/>
        <n v="3477"/>
        <n v="2610.8000000000002"/>
        <n v="2098.2800000000002"/>
        <n v="1123.25"/>
        <n v="1022.76"/>
        <n v="2635.2000000000003"/>
        <n v="2061.8000000000002"/>
        <n v="7790.92"/>
        <n v="6856.4000000000005"/>
        <n v="5969.46"/>
        <n v="2840.16"/>
        <n v="5203.87"/>
        <n v="1912.3500000000001"/>
        <n v="483.13"/>
        <n v="1145.54"/>
        <n v="1947.9"/>
        <n v="3435.7000000000003"/>
        <n v="12856.12"/>
        <n v="2696.09"/>
        <n v="13420"/>
        <n v="1726.23"/>
        <n v="1726.22"/>
        <n v="2601.27"/>
        <n v="1670.54"/>
        <n v="1805.78"/>
        <n v="3078.58"/>
        <n v="2776.29"/>
        <n v="28.25"/>
        <n v="3957.6"/>
        <n v="2100.13"/>
        <n v="2099.62"/>
        <n v="2553.5500000000002"/>
        <n v="5045.22"/>
        <n v="354"/>
        <n v="1413.08"/>
        <n v="504"/>
        <n v="1126.4000000000001"/>
        <n v="5637.62"/>
        <n v="3880"/>
        <n v="1080"/>
        <n v="9417.18"/>
        <n v="922.5"/>
        <n v="250.20000000000002"/>
        <n v="498.6"/>
        <n v="442.6"/>
        <n v="803.31000000000006"/>
        <n v="1062.78"/>
        <n v="736.53"/>
        <n v="413.5"/>
        <n v="2259.3200000000002"/>
        <n v="10255"/>
        <n v="4395"/>
        <n v="1494.45"/>
        <n v="2192.15"/>
        <n v="214.74"/>
        <n v="25881.03"/>
        <n v="0"/>
        <n v="35000"/>
        <n v="4999"/>
        <n v="1218.78"/>
        <n v="3045.35"/>
        <n v="4183.47"/>
        <n v="3353.04"/>
        <n v="3353.05"/>
        <n v="522.79999999999995"/>
        <n v="5915.29"/>
        <n v="18614.580000000002"/>
        <n v="32219.030000000002"/>
        <n v="5059.6099999999997"/>
        <n v="16614.29"/>
        <n v="1901.81"/>
        <n v="1927.49"/>
        <n v="2992.66"/>
        <n v="399"/>
        <n v="1097.8399999999999"/>
        <n v="55041.25"/>
        <n v="6699.37"/>
        <n v="20605.5"/>
        <n v="21483.15"/>
        <n v="14490.53"/>
        <n v="8721.01"/>
        <n v="13945.82"/>
        <n v="1135.78"/>
        <n v="1650.1000000000001"/>
        <n v="37832.720000000001"/>
        <n v="3768.32"/>
        <n v="7990"/>
        <n v="3540.75"/>
        <n v="5739.7"/>
        <n v="1924.43"/>
        <n v="10755.91"/>
        <n v="5315.57"/>
        <n v="1118.23"/>
        <n v="1464"/>
        <n v="3660"/>
        <n v="4880"/>
        <n v="1556.51"/>
        <n v="1000"/>
        <n v="53683.86"/>
        <n v="1295.79"/>
        <n v="12250"/>
        <n v="1849"/>
        <n v="87918.3"/>
        <n v="1799.94"/>
        <n v="20634.03"/>
        <n v="6051.9800000000005"/>
        <n v="6052"/>
        <n v="39408.660000000003"/>
        <n v="32600"/>
        <n v="1640.8500000000001"/>
        <n v="1640.83"/>
        <n v="924.31000000000006"/>
        <n v="5732.17"/>
        <n v="22438.59"/>
        <n v="22438.57"/>
        <n v="17913.010000000002"/>
        <n v="17913.03"/>
        <n v="64486.89"/>
        <n v="1633.82"/>
        <n v="326.85000000000002"/>
        <n v="73460"/>
        <n v="9000"/>
        <n v="4447.78"/>
        <n v="29627.8"/>
        <n v="2735.85"/>
        <n v="3061.56"/>
        <n v="152866"/>
        <n v="5558.53"/>
        <n v="15108.74"/>
        <n v="35990"/>
        <n v="2229.0100000000002"/>
        <n v="2706.26"/>
        <n v="528.41999999999996"/>
        <n v="1159"/>
        <n v="528.41"/>
        <n v="2127"/>
        <n v="1442.96"/>
        <n v="2097.79"/>
        <n v="3037.63"/>
        <n v="4526.2"/>
        <n v="9852.5"/>
        <n v="18728.22"/>
        <n v="4395.1400000000003"/>
        <n v="11958.34"/>
        <n v="12104.33"/>
        <n v="850.29"/>
        <n v="2561.61"/>
        <n v="749.37"/>
        <n v="951.21"/>
        <n v="1294.76"/>
        <n v="25995.600000000002"/>
        <n v="721.5"/>
        <n v="1574.72"/>
        <n v="974.77"/>
        <n v="279.42"/>
        <n v="1510.3500000000001"/>
        <n v="1687.0900000000001"/>
        <n v="1413.07"/>
        <n v="10222.82"/>
        <n v="2384.5700000000002"/>
        <n v="855.31000000000006"/>
        <n v="2950.23"/>
        <n v="375"/>
        <n v="484.1"/>
        <n v="1171.3"/>
        <n v="17018.7"/>
        <n v="57427.950000000004"/>
        <n v="265.70999999999998"/>
        <n v="1261.6400000000001"/>
        <n v="1666.27"/>
        <n v="4135.8"/>
        <n v="7640.8600000000006"/>
        <n v="6486.41"/>
        <n v="249"/>
        <n v="178.21"/>
        <n v="1007.72"/>
        <n v="896.45"/>
        <n v="1457.95"/>
        <n v="2647.4"/>
        <n v="1427.92"/>
        <n v="1112.45"/>
        <n v="4601.82"/>
        <n v="4603"/>
        <n v="8000.2300000000005"/>
        <n v="14842.92"/>
        <n v="17837.93"/>
        <n v="37784.82"/>
        <n v="41809.69"/>
        <n v="9349.3700000000008"/>
        <n v="3984.77"/>
        <n v="3984.78"/>
        <n v="5907.35"/>
        <n v="3041.07"/>
        <n v="3392.1800000000003"/>
        <n v="715.11"/>
        <n v="4229.83"/>
        <n v="13824.62"/>
        <n v="5044.92"/>
        <n v="4054.87"/>
        <n v="2768.14"/>
        <n v="1384.08"/>
        <n v="3672.9"/>
        <n v="39231.360000000001"/>
        <n v="9527.35"/>
        <n v="21331.07"/>
        <n v="4046.96"/>
        <n v="23788.98"/>
        <n v="788.92000000000007"/>
        <n v="3807.4300000000003"/>
        <n v="1191.4000000000001"/>
        <n v="638.25"/>
        <n v="1106.3"/>
        <n v="3235.26"/>
        <n v="232.91"/>
        <n v="10050.68"/>
        <n v="6355.08"/>
        <n v="7383.58"/>
        <n v="15898.51"/>
        <n v="5653.95"/>
        <n v="1998.3600000000001"/>
        <n v="745.55000000000007"/>
        <n v="510.44"/>
        <n v="3172.4900000000002"/>
        <n v="1628.65"/>
        <n v="354.3"/>
        <n v="2310.5300000000002"/>
        <n v="2721.87"/>
        <n v="2798.68"/>
        <n v="47088.1"/>
        <n v="3200.05"/>
        <n v="7942.85"/>
        <n v="5025.01"/>
        <n v="2954.27"/>
        <n v="2690.16"/>
        <n v="4472.9800000000005"/>
        <n v="41303.06"/>
        <n v="4375.18"/>
        <n v="7254.1"/>
        <n v="2444.1"/>
        <n v="8612.42"/>
        <n v="2036.25"/>
        <n v="2873.34"/>
        <n v="8351.76"/>
        <n v="12278.380000000001"/>
        <n v="1767.5"/>
        <n v="1774.3700000000001"/>
        <n v="5835"/>
        <n v="1950"/>
        <n v="15505.39"/>
        <n v="3663.2000000000003"/>
        <n v="1774.38"/>
        <n v="11538.9"/>
        <n v="9735.94"/>
        <n v="143.35"/>
        <n v="143.34"/>
        <n v="849.81000000000006"/>
        <n v="1257.07"/>
        <n v="1105.77"/>
        <n v="583.61"/>
        <n v="583.6"/>
        <n v="1362.8700000000001"/>
        <n v="1362.88"/>
        <n v="1867.98"/>
        <n v="1553.94"/>
        <n v="5148.4000000000005"/>
        <n v="2842.6"/>
        <n v="6638.12"/>
        <n v="4481.66"/>
        <n v="1856"/>
        <n v="4309.96"/>
        <n v="5848.42"/>
        <n v="849.80000000000007"/>
        <n v="1257.08"/>
        <n v="6126.41"/>
        <n v="1183.4000000000001"/>
        <n v="301976.19"/>
        <n v="19200.830000000002"/>
        <n v="78977.64"/>
        <n v="436.67"/>
        <n v="124.48"/>
        <n v="2362.4"/>
        <n v="19200.84"/>
        <n v="19083.64"/>
        <n v="14985.11"/>
        <n v="2308.2400000000002"/>
        <n v="3612.42"/>
        <n v="1101.51"/>
        <n v="317.32"/>
        <n v="366.73"/>
        <n v="1323.75"/>
        <n v="3520.33"/>
        <n v="3101.63"/>
        <n v="2132.8000000000002"/>
        <n v="1645.89"/>
        <n v="523.22"/>
        <n v="8375"/>
        <n v="5289"/>
        <n v="1283.79"/>
        <n v="4264.3999999999996"/>
        <n v="1611.8600000000001"/>
        <n v="2372.9"/>
        <n v="1152.9000000000001"/>
        <n v="1494.5"/>
        <n v="1317.6000000000001"/>
        <n v="4489.6000000000004"/>
        <n v="3939.39"/>
        <n v="22902.15"/>
        <n v="78977.69"/>
        <n v="436.66"/>
        <n v="124.49000000000001"/>
        <n v="1967.97"/>
        <n v="78977.680000000008"/>
        <n v="1967.98"/>
        <n v="78977.67"/>
        <n v="2455.61"/>
        <n v="17337.5"/>
        <n v="1697.5"/>
        <n v="7342.52"/>
        <n v="9030.92"/>
        <n v="5534.68"/>
        <n v="5295.51"/>
        <n v="4888.93"/>
        <n v="7875.02"/>
        <n v="17298.78"/>
        <n v="17298.8"/>
        <n v="3192.7000000000003"/>
        <n v="3315.53"/>
        <n v="22420"/>
        <n v="78977.66"/>
        <n v="1739.4"/>
        <n v="78977.650000000009"/>
        <n v="827.89"/>
        <n v="748.5"/>
        <n v="589"/>
        <n v="1836.25"/>
        <n v="1180.83"/>
        <n v="12572"/>
        <n v="2004.79"/>
        <n v="169.58"/>
        <n v="557.9"/>
        <n v="1999.5"/>
        <n v="396.64"/>
        <n v="302.5"/>
        <n v="423.92"/>
        <n v="791.30000000000007"/>
        <n v="836.54"/>
        <n v="1950.05"/>
        <n v="723.29"/>
        <n v="7843.91"/>
        <n v="812.67000000000007"/>
        <n v="2340.7200000000003"/>
        <n v="3930.96"/>
        <n v="38197.120000000003"/>
        <n v="15867"/>
        <n v="46360"/>
        <n v="16876"/>
        <n v="1269.29"/>
        <n v="7015.42"/>
        <n v="4694.8599999999997"/>
        <n v="4546.13"/>
        <n v="4379.55"/>
        <n v="4261.25"/>
        <n v="633.09"/>
        <n v="1609.18"/>
        <n v="773.31000000000006"/>
        <n v="505.29"/>
        <n v="12546.48"/>
        <n v="1088.24"/>
        <n v="982.34"/>
        <n v="2052.59"/>
        <n v="4296.54"/>
        <n v="17710.52"/>
        <n v="12058.22"/>
        <n v="5840.6900000000005"/>
        <n v="446.06"/>
        <n v="446.07"/>
        <n v="7851.92"/>
        <n v="69278.240000000005"/>
        <n v="2224.87"/>
        <n v="3490.42"/>
        <n v="4001.6"/>
        <n v="3672.23"/>
        <n v="6152.3600000000006"/>
        <n v="2374.59"/>
        <n v="3574.1"/>
        <n v="3307.42"/>
        <n v="2199.66"/>
        <n v="1974.76"/>
        <n v="838.9"/>
        <n v="15686.76"/>
        <n v="44106.720000000001"/>
        <n v="8721"/>
        <n v="1037.3700000000001"/>
        <n v="4038.4500000000003"/>
        <n v="17510"/>
        <n v="2160"/>
        <n v="2414.2200000000003"/>
        <n v="18040"/>
        <n v="20081.689999999999"/>
        <n v="5414.06"/>
        <n v="19166.97"/>
        <n v="12139"/>
        <n v="3744.59"/>
        <n v="157414.91"/>
        <n v="452.13"/>
        <n v="16347.31"/>
        <n v="1662.15"/>
        <n v="3418.16"/>
        <n v="2565.0500000000002"/>
        <n v="5889.82"/>
        <n v="2342.0100000000002"/>
        <n v="1525.2"/>
        <n v="897.9"/>
        <n v="4993.75"/>
        <n v="7772.3"/>
        <n v="84.95"/>
        <n v="48800"/>
        <n v="3553.13"/>
        <n v="2601.17"/>
        <n v="4209"/>
        <n v="3904"/>
        <n v="732"/>
        <n v="1156.2"/>
        <n v="2271.2000000000003"/>
        <n v="791.31000000000006"/>
        <n v="791.34"/>
        <n v="876.05000000000007"/>
        <n v="1833.07"/>
        <n v="8578.52"/>
        <n v="856.23"/>
        <n v="357.07"/>
        <n v="452.12"/>
        <n v="565.15"/>
        <n v="616"/>
        <n v="401.29"/>
        <n v="19953.68"/>
        <n v="788.49"/>
        <n v="9150"/>
        <n v="6116.58"/>
        <n v="9760"/>
        <n v="1599.6100000000001"/>
        <n v="9488"/>
        <n v="6500"/>
        <n v="3801.52"/>
        <n v="9668.2199999999993"/>
        <n v="1527.8400000000001"/>
        <n v="42319.35"/>
        <n v="23680"/>
        <n v="788.47"/>
        <n v="2063.77"/>
        <n v="14825"/>
        <n v="41625"/>
        <n v="423.93"/>
        <n v="1695.66"/>
        <n v="5959.35"/>
        <n v="3466.25"/>
        <n v="319"/>
        <n v="533010.21"/>
        <n v="236725.75"/>
        <n v="71898.990000000005"/>
        <n v="4833"/>
        <n v="23322.13"/>
        <n v="3744.6"/>
        <n v="989.04000000000008"/>
        <n v="282.54000000000002"/>
        <n v="565.16"/>
        <n v="2150"/>
        <n v="1055.5"/>
        <n v="5124"/>
        <n v="107861.66"/>
        <n v="12508.66"/>
        <n v="2525.4"/>
        <n v="2569.8000000000002"/>
        <n v="629.09"/>
        <n v="88439.3"/>
        <n v="8586.57"/>
        <n v="124.15"/>
        <n v="10858"/>
        <n v="3118.32"/>
        <n v="31733.24"/>
        <n v="25000"/>
        <n v="115900"/>
        <n v="33532.42"/>
        <n v="2355.12"/>
        <n v="546.51"/>
        <n v="787.2"/>
        <n v="867.15"/>
        <n v="1402.2"/>
        <n v="2958.15"/>
        <n v="1998.75"/>
        <n v="848.7"/>
        <n v="1193.1000000000001"/>
        <n v="2819.04"/>
        <n v="2140.1999999999998"/>
        <n v="5702.58"/>
        <n v="4043.6600000000003"/>
        <n v="1413.1000000000001"/>
        <n v="214.9"/>
        <n v="52256.32"/>
        <n v="218.38"/>
        <n v="3367.2000000000003"/>
        <n v="2204.41"/>
        <n v="2034.94"/>
        <n v="4422.3"/>
        <n v="182.88"/>
        <n v="678.58"/>
        <n v="603"/>
        <n v="10743.82"/>
        <n v="12579.43"/>
        <n v="958.11"/>
        <n v="7013.1"/>
        <n v="153630.87"/>
        <n v="1573.8"/>
        <n v="2671.65"/>
        <n v="441.43"/>
        <n v="441.42"/>
        <n v="1776.93"/>
        <n v="468.55"/>
        <n v="444.54"/>
        <n v="444.55"/>
        <n v="56523.200000000004"/>
        <n v="200377.42"/>
        <n v="9143.77"/>
        <n v="22609.3"/>
        <n v="45218.6"/>
        <n v="50870.9"/>
        <n v="33914.020000000004"/>
        <n v="39566.18"/>
        <n v="1243.44"/>
        <n v="141.31"/>
        <n v="4026"/>
        <n v="141.27000000000001"/>
        <n v="508.69"/>
        <n v="169.56"/>
        <n v="169.57"/>
        <n v="960.88"/>
        <n v="739.04"/>
        <n v="678.29"/>
        <n v="678.28"/>
        <n v="59455.76"/>
        <n v="3937.02"/>
        <n v="5354.58"/>
        <n v="2188.6799999999998"/>
        <n v="5287.26"/>
        <n v="6253.42"/>
        <n v="452.24"/>
        <n v="423.95"/>
        <n v="791.27"/>
        <n v="791.28"/>
        <n v="2895"/>
        <n v="19461.63"/>
        <n v="64396.35"/>
        <n v="78885.53"/>
        <n v="6124.49"/>
        <n v="37500.65"/>
        <n v="193549.6"/>
        <n v="6997.92"/>
        <n v="451760.05"/>
        <n v="217250.80000000002"/>
        <n v="61063.5"/>
        <n v="140.17000000000002"/>
        <n v="140.18"/>
        <n v="875.96"/>
        <n v="370.88"/>
        <n v="32370.45"/>
        <n v="319680.44"/>
        <n v="206437.27000000002"/>
        <n v="11871.58"/>
        <n v="116591.31"/>
        <n v="223174.81"/>
        <n v="22673.760000000002"/>
        <n v="1105"/>
        <n v="5421.9400000000005"/>
        <n v="7352.41"/>
        <n v="4269.09"/>
        <n v="58648.39"/>
        <n v="6459.4400000000005"/>
        <n v="22870.22"/>
        <n v="40390.25"/>
        <n v="16681.68"/>
        <n v="3282.75"/>
        <n v="110529.54000000001"/>
        <n v="1859.76"/>
        <n v="1881.9"/>
        <n v="1330.8600000000001"/>
        <n v="13259.4"/>
        <n v="2656.8"/>
        <n v="11291.4"/>
        <n v="14280.300000000001"/>
        <n v="2546.1"/>
        <n v="3697.21"/>
        <n v="418.27"/>
        <n v="1133.8800000000001"/>
        <n v="10382.050000000001"/>
        <n v="1712.88"/>
        <n v="218.92000000000002"/>
        <n v="931.80000000000007"/>
        <n v="871.93000000000006"/>
        <n v="10022.550000000001"/>
        <n v="229.14000000000001"/>
        <n v="989.08"/>
        <n v="1512.24"/>
        <n v="1677.98"/>
        <n v="917.23"/>
        <n v="1224.8800000000001"/>
        <n v="4527"/>
        <n v="5950.99"/>
        <n v="18770.920000000002"/>
        <n v="25676.3"/>
        <n v="2959"/>
        <n v="11947.12"/>
        <n v="197.97"/>
        <n v="1499"/>
        <n v="235.41"/>
        <n v="739.03"/>
        <n v="2989"/>
        <n v="836.92000000000007"/>
        <n v="1105.29"/>
        <n v="2172.33"/>
        <n v="1811.7"/>
        <n v="2072.7800000000002"/>
        <n v="1756.8"/>
        <n v="1670.18"/>
        <n v="1188.28"/>
        <n v="683.2"/>
        <n v="1510.3600000000001"/>
        <n v="1737.83"/>
        <n v="197.84"/>
        <n v="734.79"/>
        <n v="1554.69"/>
        <n v="1210.49"/>
        <n v="23.79"/>
        <n v="23.78"/>
        <n v="734.78"/>
        <n v="1429.77"/>
        <n v="1210.5"/>
        <n v="1976.4"/>
        <n v="1593.3700000000001"/>
        <n v="1348.21"/>
        <n v="1639.18"/>
        <n v="2384.86"/>
        <n v="4778.0200000000004"/>
        <n v="1045.6600000000001"/>
        <n v="2415.77"/>
        <n v="1490.63"/>
        <n v="706.54"/>
        <n v="549"/>
        <n v="1328.4"/>
        <n v="2805"/>
        <n v="678.26"/>
        <n v="395.66"/>
        <n v="2110.6"/>
        <n v="2555.46"/>
        <n v="8028.8200000000006"/>
        <n v="416.02"/>
        <n v="18298.34"/>
        <n v="24222.760000000002"/>
        <n v="2429.11"/>
        <n v="1102.31"/>
        <n v="7011.3600000000006"/>
        <n v="6026.64"/>
        <n v="1041.33"/>
        <n v="9701.2199999999993"/>
        <n v="5053.8599999999997"/>
        <n v="1130.44"/>
        <n v="6308.8"/>
        <n v="12383"/>
        <n v="13895.800000000001"/>
        <n v="9199.49"/>
        <n v="13933.58"/>
        <n v="1993.8300000000002"/>
        <n v="5415.16"/>
        <n v="8422.39"/>
        <n v="2530"/>
        <n v="114.71000000000001"/>
        <n v="3822.31"/>
        <n v="57844.950000000004"/>
        <n v="30396.29"/>
        <n v="840.82"/>
        <n v="1958.88"/>
        <n v="13486.87"/>
        <n v="11074.66"/>
        <n v="13468.85"/>
        <n v="3610.67"/>
        <n v="14476.53"/>
        <n v="8371.4500000000007"/>
        <n v="7083.95"/>
        <n v="24185.010000000002"/>
        <n v="8125"/>
        <n v="23912"/>
        <n v="7494.67"/>
        <n v="1937.25"/>
        <n v="4300"/>
        <n v="4083.6"/>
        <n v="4379.8"/>
        <n v="18300"/>
        <n v="1958.89"/>
        <n v="11546.53"/>
        <n v="11283.02"/>
        <n v="7282.18"/>
        <n v="13435.79"/>
        <n v="2777.64"/>
        <n v="18834.900000000001"/>
        <n v="18834.89"/>
        <n v="26933.4"/>
        <n v="24339"/>
        <n v="2616"/>
        <n v="41958.239999999998"/>
        <n v="2559.33"/>
        <n v="735.12"/>
        <n v="2220.4"/>
        <n v="27726.420000000002"/>
        <n v="6026.8"/>
        <n v="750.67"/>
        <n v="3927"/>
        <n v="934.76"/>
        <n v="412"/>
        <n v="31091.58"/>
        <n v="21697.040000000001"/>
        <n v="41815.910000000003"/>
        <n v="1081.5"/>
        <n v="16851.36"/>
        <n v="12168.460000000001"/>
        <n v="16233.75"/>
        <n v="6374.89"/>
        <n v="27530.53"/>
        <n v="1521.25"/>
        <n v="626.98"/>
        <n v="2613.2400000000002"/>
        <n v="5099.75"/>
        <n v="1700"/>
        <n v="1387.49"/>
        <n v="3271.8"/>
        <n v="1825"/>
        <n v="2476.6"/>
        <n v="4160"/>
        <n v="26977.25"/>
        <n v="899"/>
        <n v="1386.38"/>
        <n v="3497.9900000000002"/>
        <n v="3736.6"/>
        <n v="7808"/>
        <n v="56210.28"/>
        <n v="6039"/>
        <n v="1680.98"/>
        <n v="3864.33"/>
        <n v="2696.51"/>
        <n v="31749.280000000002"/>
        <n v="28421.61"/>
        <n v="124289.90000000001"/>
        <n v="7584.74"/>
        <n v="16238.98"/>
        <n v="12300"/>
        <n v="8240.06"/>
        <n v="14071.210000000001"/>
        <n v="9886.6"/>
        <n v="2849"/>
        <n v="522.49"/>
        <n v="1132.6300000000001"/>
        <n v="283.17"/>
        <n v="50872.33"/>
        <n v="643.75"/>
        <n v="5483"/>
        <n v="22420.36"/>
        <n v="4298.9400000000005"/>
        <n v="3258.78"/>
        <n v="21386.46"/>
        <n v="710.68000000000006"/>
        <n v="13039.64"/>
        <n v="13039.65"/>
        <n v="24167.5"/>
        <n v="30891.88"/>
        <n v="10305.9"/>
        <n v="693.25"/>
        <n v="1752.04"/>
        <n v="21084.38"/>
        <n v="5791.5"/>
        <n v="841.75"/>
        <n v="1821.25"/>
        <n v="6620"/>
        <n v="16492.5"/>
        <n v="1400"/>
        <n v="4175"/>
        <n v="7033.75"/>
        <n v="6766.47"/>
        <n v="805.55000000000007"/>
        <n v="2477.14"/>
        <n v="1311.45"/>
        <n v="913.9"/>
        <n v="1056.7"/>
        <n v="3449.9700000000003"/>
        <n v="11253.34"/>
        <n v="355.93"/>
        <n v="1024.3499999999999"/>
        <n v="875"/>
        <n v="2572.39"/>
        <n v="1298.7"/>
        <n v="1290.19"/>
        <n v="1718.46"/>
        <n v="1072.32"/>
        <n v="1072.31"/>
        <n v="3286.4300000000003"/>
        <n v="3286.44"/>
        <n v="846.38"/>
        <n v="846.4"/>
        <n v="384.69"/>
        <n v="384.68"/>
        <n v="729"/>
        <n v="3166.05"/>
        <n v="3035.37"/>
        <n v="3035.38"/>
        <n v="9960"/>
        <n v="2187.66"/>
        <n v="719.69"/>
        <n v="719.7"/>
        <n v="966.45"/>
        <n v="255.89000000000001"/>
        <n v="1517.07"/>
        <n v="2299.1799999999998"/>
        <n v="10030.790000000001"/>
        <n v="20000"/>
        <n v="1263.46"/>
        <n v="647.72"/>
        <n v="11283.97"/>
        <n v="159.37"/>
        <n v="95.58"/>
        <n v="530.52"/>
        <n v="371.06"/>
        <n v="477.36"/>
        <n v="264.73"/>
        <n v="849.47"/>
        <n v="743.16"/>
        <n v="549.99"/>
        <n v="9013.94"/>
        <n v="972.16"/>
        <n v="18022.88"/>
        <n v="4797.97"/>
        <n v="1752.05"/>
        <n v="7471.75"/>
        <n v="331.29"/>
        <n v="1815.24"/>
        <n v="7599.8"/>
        <n v="1495.91"/>
        <n v="12281.35"/>
        <n v="1307.3600000000001"/>
        <n v="27099.54"/>
        <n v="1228.05"/>
        <n v="1303.45"/>
        <n v="1296.5899999999999"/>
        <n v="646.59"/>
        <n v="3280.9"/>
        <n v="1801.53"/>
        <n v="1154.4000000000001"/>
        <n v="13673.5"/>
        <n v="15785.37"/>
        <n v="12160.64"/>
        <n v="4980.32"/>
        <n v="5474.7"/>
        <n v="5263.91"/>
        <n v="10375"/>
        <n v="1597.68"/>
        <n v="2575.65"/>
        <n v="6780.1100000000006"/>
        <n v="6567.59"/>
        <n v="9653.9600000000009"/>
        <n v="3334.48"/>
        <n v="2412.7600000000002"/>
        <n v="3238.8"/>
        <n v="3259.23"/>
        <n v="1386.71"/>
        <n v="2075.2200000000003"/>
        <n v="941.86"/>
        <n v="1630.1200000000001"/>
        <n v="424.28000000000003"/>
        <n v="10321.130000000001"/>
        <n v="10790.22"/>
        <n v="9109.380000000001"/>
        <n v="12158.75"/>
        <n v="1865.88"/>
        <n v="16357.36"/>
        <n v="3664.9"/>
        <n v="3145.54"/>
        <n v="1585.45"/>
        <n v="4478.62"/>
        <n v="4499.5"/>
        <n v="3711.38"/>
        <n v="2227.25"/>
        <n v="11265.97"/>
        <n v="5593.75"/>
        <n v="6998.66"/>
        <n v="4834.42"/>
        <n v="7245"/>
        <n v="1641.25"/>
        <n v="6368.3600000000006"/>
        <n v="11745.35"/>
        <n v="6095.46"/>
        <n v="6998.67"/>
        <n v="0.01"/>
        <n v="8618.75"/>
        <n v="2990.19"/>
        <n v="3487.5"/>
        <n v="1187.5"/>
        <n v="4987.5"/>
        <n v="1593.75"/>
        <n v="1233.1600000000001"/>
        <n v="1308.8700000000001"/>
        <n v="1301.98"/>
        <n v="38613.49"/>
        <n v="681.4"/>
        <n v="25497.5"/>
        <n v="7058.75"/>
        <n v="7490.1"/>
        <n v="4066"/>
        <n v="437.5"/>
        <n v="885"/>
        <n v="1119.49"/>
        <n v="959.55000000000007"/>
        <n v="893.74"/>
        <n v="1326.49"/>
        <n v="6049.1"/>
        <n v="2229.61"/>
        <n v="555.06000000000006"/>
        <n v="2521.19"/>
        <n v="16199.1"/>
        <n v="45398"/>
        <n v="518.38"/>
        <n v="518.37"/>
        <n v="4599"/>
        <n v="1075"/>
        <n v="2275"/>
        <n v="700"/>
        <n v="18812.5"/>
        <n v="12441.85"/>
        <n v="1382.59"/>
        <n v="1100"/>
        <n v="2175"/>
        <n v="781.25"/>
        <n v="1050"/>
        <n v="1337.5"/>
        <n v="1431.25"/>
        <n v="2687.5"/>
        <n v="8418.5300000000007"/>
        <n v="6745.64"/>
        <n v="2534.71"/>
        <n v="35.04"/>
        <n v="740.80000000000007"/>
        <n v="7573.53"/>
        <n v="11672.5"/>
        <n v="7362.5"/>
        <n v="676.2"/>
        <n v="3682.06"/>
        <n v="881.47"/>
        <n v="7982.14"/>
        <n v="3766.78"/>
        <n v="2732.2200000000003"/>
        <n v="2433.54"/>
        <n v="12932.32"/>
        <n v="8249"/>
        <n v="3099"/>
        <n v="34051.879999999997"/>
        <n v="12606.300000000001"/>
        <n v="9472.84"/>
        <n v="1726.72"/>
        <n v="1424.5"/>
        <n v="447554.68"/>
        <n v="22794.28"/>
        <n v="44127.91"/>
        <n v="8912.5"/>
        <n v="1421.43"/>
        <n v="3999.38"/>
        <n v="6961.25"/>
        <n v="776.6"/>
        <n v="970.47"/>
        <n v="9350"/>
        <n v="1758.1200000000001"/>
        <n v="5674.04"/>
        <n v="5674.05"/>
        <n v="9061.48"/>
        <n v="803.94"/>
        <n v="1004.63"/>
        <n v="1085.3800000000001"/>
        <n v="1566.3"/>
        <n v="1820"/>
        <n v="1119.6300000000001"/>
        <n v="862.49"/>
        <n v="1212.49"/>
        <n v="1062.49"/>
        <n v="8253.130000000001"/>
        <n v="15950"/>
        <n v="752.52"/>
        <n v="12292.35"/>
        <n v="13550.11"/>
        <n v="8693.0400000000009"/>
        <n v="5347.86"/>
        <n v="279"/>
        <n v="998"/>
        <n v="5873.75"/>
        <n v="9139"/>
        <n v="7226.89"/>
        <n v="3683.75"/>
        <n v="1235.27"/>
        <n v="3575"/>
        <n v="2638.64"/>
        <n v="3050"/>
        <n v="0.15"/>
        <n v="3600.5"/>
        <n v="31906.31"/>
        <n v="16468.75"/>
        <n v="6713.18"/>
        <n v="2566.4299999999998"/>
        <n v="6724.57"/>
        <n v="1670.3400000000001"/>
        <n v="2785.34"/>
        <n v="3025.52"/>
        <n v="1614.91"/>
        <n v="1331.27"/>
        <n v="2404.9700000000003"/>
        <n v="3950"/>
        <n v="5361.43"/>
        <n v="2800"/>
        <n v="1482.81"/>
        <n v="15752.800000000001"/>
        <n v="838.95"/>
        <n v="2642.98"/>
        <n v="9660"/>
        <n v="5024"/>
        <n v="5989.2"/>
        <n v="1750.88"/>
        <n v="2890"/>
        <n v="1568.1200000000001"/>
        <n v="5191.1900000000005"/>
        <n v="10006.25"/>
        <n v="697.96"/>
        <n v="4989"/>
        <n v="1278.75"/>
        <n v="8383.67"/>
        <n v="18740.490000000002"/>
        <n v="3188.25"/>
        <n v="10200.630000000001"/>
        <n v="4536.4000000000005"/>
        <n v="1129.1600000000001"/>
        <n v="1429.17"/>
        <n v="3735"/>
        <n v="9822.91"/>
        <n v="697.93000000000006"/>
        <n v="6937.13"/>
        <n v="27431.41"/>
        <n v="5286.37"/>
        <n v="6742.21"/>
        <n v="16232.54"/>
        <n v="4697.41"/>
        <n v="4697.4000000000005"/>
        <n v="4547.43"/>
        <n v="7573.5"/>
        <n v="1668.73"/>
        <n v="849.84"/>
        <n v="1060.44"/>
        <n v="849.83"/>
        <n v="1668.74"/>
        <n v="49863.6"/>
        <n v="1699"/>
        <n v="5481.25"/>
        <n v="4242.78"/>
        <n v="3160.21"/>
        <n v="3693.75"/>
        <n v="5150.63"/>
        <n v="1068.23"/>
        <n v="7706.25"/>
        <n v="999.24"/>
        <n v="1925"/>
        <n v="3821.25"/>
        <n v="1466.25"/>
        <n v="7490.47"/>
        <n v="2903.85"/>
        <n v="4477.2700000000004"/>
        <n v="1871.1000000000001"/>
        <n v="479661.01"/>
        <n v="42912.53"/>
        <n v="49299.71"/>
        <n v="946.05000000000007"/>
        <n v="7490.4800000000005"/>
        <n v="291.60000000000002"/>
        <n v="20275.920000000002"/>
        <n v="1780.65"/>
        <n v="1556.54"/>
        <n v="15681.25"/>
        <n v="2369.25"/>
        <n v="2733.75"/>
        <n v="1761.75"/>
        <n v="1336.5"/>
        <n v="4606.25"/>
        <n v="1849.5"/>
        <n v="182.37"/>
        <n v="3604.5"/>
        <n v="4387.6500000000005"/>
        <n v="1241.6300000000001"/>
        <n v="6978.75"/>
        <n v="382.38"/>
        <n v="382.37"/>
        <n v="2407.5"/>
        <n v="10513.75"/>
        <n v="4664.63"/>
        <n v="13806.34"/>
        <n v="10140"/>
        <n v="5275"/>
        <n v="1547.91"/>
        <n v="1537.5"/>
        <n v="2987.5"/>
        <n v="8916.25"/>
        <n v="9958.75"/>
        <n v="11352.880000000001"/>
        <n v="7998.16"/>
        <n v="2224.88"/>
        <n v="2743.13"/>
        <n v="3768"/>
        <n v="11388.75"/>
        <n v="26730"/>
        <n v="8628.75"/>
        <n v="3894"/>
        <n v="2100"/>
        <n v="5606.5"/>
        <n v="1730.93"/>
        <n v="3225.75"/>
        <n v="14431.970000000001"/>
        <n v="7419.51"/>
        <n v="3997.13"/>
        <n v="498"/>
        <n v="3187.2000000000003"/>
        <n v="9198.84"/>
        <n v="16548.650000000001"/>
        <n v="2390"/>
        <n v="5285"/>
        <n v="1217.5"/>
        <n v="6405"/>
        <n v="23910.77"/>
        <n v="2725"/>
        <n v="1768"/>
        <n v="1568"/>
        <n v="9763.75"/>
        <n v="12978.75"/>
        <n v="3579.38"/>
        <n v="3579.36"/>
        <n v="5179.3"/>
        <n v="12240"/>
        <n v="32653.45"/>
        <n v="23562.5"/>
        <n v="5657.5"/>
        <n v="2627.94"/>
        <n v="1267.94"/>
        <n v="6838"/>
        <n v="3239.05"/>
        <n v="1443.75"/>
        <n v="10383"/>
        <n v="4311.0200000000004"/>
        <n v="4703.0200000000004"/>
        <n v="5028.75"/>
        <n v="4837.5"/>
        <n v="4775"/>
        <n v="1150.28"/>
        <n v="1150.27"/>
        <n v="159"/>
        <n v="1134"/>
        <n v="18869.09"/>
        <n v="3133.29"/>
        <n v="37063.9"/>
        <n v="9582.9"/>
        <n v="17806.71"/>
        <n v="8279.18"/>
        <n v="3480.3"/>
        <n v="38073.43"/>
        <n v="1196.25"/>
        <n v="4399"/>
        <n v="20840.63"/>
        <n v="5850"/>
        <n v="2149.08"/>
        <n v="77400"/>
        <n v="6885.5"/>
        <n v="1519.2"/>
        <n v="10780"/>
        <n v="14549.25"/>
        <n v="1315"/>
        <n v="13338.75"/>
        <n v="1648.75"/>
        <n v="6276.9000000000005"/>
        <n v="3454.4"/>
        <n v="598.4"/>
        <n v="10429.210000000001"/>
        <n v="696250"/>
        <n v="9943.75"/>
        <n v="11568.75"/>
        <n v="173296.34"/>
        <n v="650"/>
        <n v="1269.6300000000001"/>
        <n v="1127.6100000000001"/>
        <n v="906.39"/>
        <n v="906.38"/>
        <n v="3727.9"/>
        <n v="114659.73"/>
        <n v="1074.23"/>
        <n v="800.1"/>
        <n v="9367.64"/>
        <n v="896.7"/>
        <n v="2750"/>
        <n v="3522"/>
        <n v="4499"/>
        <n v="6616.72"/>
        <n v="7459.1900000000005"/>
        <n v="8432.1"/>
        <n v="5275.84"/>
        <n v="19125"/>
        <n v="42300"/>
        <n v="54713.4"/>
        <n v="16187.48"/>
        <n v="106275"/>
        <n v="7053.93"/>
        <n v="8414"/>
        <n v="1349"/>
        <n v="6300"/>
        <n v="13490.880000000001"/>
        <n v="514.84"/>
        <n v="514.83000000000004"/>
        <n v="10625"/>
        <n v="3038.4"/>
        <n v="19089.060000000001"/>
        <n v="2808.75"/>
        <n v="858331.22"/>
        <n v="58383.87"/>
        <n v="14232.5"/>
        <n v="11471.01"/>
        <n v="11614.66"/>
        <n v="1790"/>
        <n v="16700"/>
        <n v="28064.03"/>
        <n v="21507.11"/>
        <n v="4564.75"/>
        <n v="159375"/>
        <n v="2010000"/>
        <n v="58993.75"/>
        <n v="13462.5"/>
        <n v="48426.25"/>
        <n v="5767.25"/>
        <n v="899.99"/>
        <n v="259.97000000000003"/>
        <n v="60090.44"/>
        <n v="120180.87"/>
        <n v="61290"/>
        <n v="419133.13"/>
        <n v="14921.25"/>
        <n v="35320"/>
        <n v="5898.75"/>
        <n v="37591.94"/>
        <n v="1784.69"/>
        <n v="6517.43"/>
        <n v="3799"/>
        <n v="12363.75"/>
        <n v="550"/>
        <n v="12375"/>
        <n v="18450"/>
        <n v="247564.38"/>
        <n v="3063.2000000000003"/>
        <n v="2799.03"/>
        <n v="3515"/>
        <n v="3705"/>
        <n v="3540"/>
        <n v="56578.130000000005"/>
        <n v="548575"/>
        <n v="124000"/>
        <n v="2999"/>
        <n v="5460"/>
        <n v="47482.5"/>
        <n v="30734.79"/>
        <n v="8792.5"/>
        <n v="10886.25"/>
        <n v="10106.25"/>
        <n v="9843.49"/>
        <n v="6693.75"/>
        <n v="6090"/>
        <n v="6887.5"/>
        <n v="1573.75"/>
        <n v="2436.25"/>
        <n v="9972.7900000000009"/>
        <n v="1124.8800000000001"/>
        <n v="1124.8600000000001"/>
        <n v="24937.5"/>
        <n v="16599"/>
        <n v="168.75"/>
        <n v="12185.25"/>
        <n v="28566.3"/>
        <n v="59662.5"/>
        <n v="50787.5"/>
        <n v="75123.75"/>
        <n v="521210"/>
        <n v="293577.5"/>
        <n v="611250"/>
        <n v="399993.75"/>
        <n v="1172688.75"/>
        <n v="5200"/>
        <n v="195918.75"/>
        <n v="458273.46"/>
        <n v="1612.5"/>
        <n v="1625"/>
        <n v="6667.4400000000005"/>
        <n v="4519.6099999999997"/>
        <n v="10149.08"/>
        <n v="8569.98"/>
        <n v="4224.72"/>
        <n v="1941.92"/>
        <n v="2678.5"/>
        <n v="47887.5"/>
        <n v="172987.5"/>
        <n v="439005"/>
        <n v="17243.75"/>
        <n v="12720.48"/>
        <n v="66343.58"/>
        <n v="6296.87"/>
        <n v="1887.2"/>
        <n v="21609.24"/>
        <n v="7495.35"/>
        <n v="10850.66"/>
        <n v="8769.44"/>
        <n v="28500"/>
        <n v="1408.75"/>
        <n v="10420"/>
        <n v="117807.79000000001"/>
        <n v="25756.75"/>
        <n v="149387.5"/>
        <n v="2443.34"/>
        <n v="1648.51"/>
        <n v="7160.06"/>
        <n v="7160.05"/>
        <n v="5162.5"/>
        <n v="1252.5"/>
        <n v="6270"/>
        <n v="3412.5"/>
        <n v="2900"/>
        <n v="7158.75"/>
        <n v="7965"/>
        <n v="4306.71"/>
        <n v="972879.84"/>
        <n v="1756.88"/>
        <n v="2610.0100000000002"/>
        <n v="3233.75"/>
        <n v="101132.16"/>
        <n v="872.09"/>
        <n v="485.78000000000003"/>
        <n v="1475.3700000000001"/>
        <n v="1475.3600000000001"/>
        <n v="12459.300000000001"/>
        <n v="11729"/>
        <n v="8263.7999999999993"/>
        <n v="6559.2"/>
        <n v="97.3"/>
        <n v="97.41"/>
        <n v="437.42"/>
        <n v="437.43"/>
        <n v="424.23"/>
        <n v="547.02"/>
        <n v="290.52"/>
        <n v="1172.45"/>
        <n v="2938.48"/>
        <n v="1147.45"/>
        <n v="4984.34"/>
        <n v="676.14"/>
        <n v="3330"/>
        <n v="8205.15"/>
        <n v="1160.26"/>
        <n v="1603.0900000000001"/>
        <n v="2149.19"/>
        <n v="2149.1799999999998"/>
        <n v="1451.56"/>
        <n v="21960"/>
        <n v="745.11"/>
        <n v="1039.99"/>
        <n v="4450"/>
        <n v="4730"/>
        <n v="4399.2"/>
        <n v="12350"/>
        <n v="1875.99"/>
        <n v="2850.83"/>
        <n v="6653.75"/>
        <n v="4295.5"/>
        <n v="3996.14"/>
        <n v="249900"/>
        <n v="2584.69"/>
        <n v="3077.85"/>
        <n v="5400"/>
        <n v="11000"/>
        <n v="9850"/>
        <n v="24375"/>
        <n v="4937.5"/>
        <n v="6587.89"/>
        <n v="6763.75"/>
        <n v="1565"/>
        <n v="1978"/>
        <n v="1916"/>
        <n v="1252"/>
        <n v="1524.31"/>
        <n v="2408.2200000000003"/>
        <n v="2408.2000000000003"/>
        <n v="4133.51"/>
        <n v="24812.5"/>
        <n v="34308.75"/>
        <n v="6350"/>
        <n v="2374"/>
        <n v="3217.5"/>
        <n v="8390.0300000000007"/>
        <n v="3295"/>
        <n v="14715"/>
        <n v="815.61"/>
        <n v="415.61"/>
        <n v="365.61"/>
        <n v="176.41"/>
        <n v="465.61"/>
        <n v="116.62"/>
        <n v="1796.07"/>
        <n v="7221.78"/>
        <n v="2850"/>
        <n v="15999"/>
        <n v="3525.38"/>
        <n v="8230.61"/>
        <n v="6163.08"/>
        <n v="9970.75"/>
        <n v="4716.8500000000004"/>
        <n v="4805"/>
        <n v="7810.58"/>
        <m/>
      </sharedItems>
    </cacheField>
    <cacheField name="ISPRAVAK" numFmtId="0">
      <sharedItems containsString="0" containsBlank="1" containsNumber="1" minValue="-39566.18" maxValue="9351907.540000001"/>
    </cacheField>
    <cacheField name="SADAŠNJA" numFmtId="0">
      <sharedItems containsString="0" containsBlank="1" containsNumber="1" minValue="-105" maxValue="15017523.35"/>
    </cacheField>
    <cacheField name="STVARNA UPORABNA" numFmtId="0">
      <sharedItems containsString="0" containsBlank="1" containsNumber="1" minValue="-39566.18" maxValue="24369430.890000001" count="2790">
        <n v="43.02"/>
        <n v="540"/>
        <n v="255.66"/>
        <n v="166.9"/>
        <n v="400"/>
        <n v="150"/>
        <n v="758.79"/>
        <n v="250.94"/>
        <n v="258.18"/>
        <n v="206.5"/>
        <n v="294.65000000000003"/>
        <n v="107.09"/>
        <n v="107.10000000000001"/>
        <n v="105.61"/>
        <n v="878.33"/>
        <n v="130"/>
        <n v="641.79"/>
        <n v="503.49"/>
        <n v="275.15000000000003"/>
        <n v="323.18"/>
        <n v="187.19"/>
        <n v="126.38000000000001"/>
        <n v="385.87"/>
        <n v="385.88"/>
        <n v="236.8"/>
        <n v="279.2"/>
        <n v="195.99"/>
        <n v="405"/>
        <n v="181.12"/>
        <n v="181.1"/>
        <n v="466.33"/>
        <n v="466.31"/>
        <n v="187.5"/>
        <n v="187.51"/>
        <n v="33.1"/>
        <n v="63.1"/>
        <n v="89.100000000000009"/>
        <n v="150.01"/>
        <n v="150.02000000000001"/>
        <n v="389.66"/>
        <n v="389.65000000000003"/>
        <n v="120"/>
        <n v="199"/>
        <n v="40"/>
        <n v="258.57"/>
        <n v="740.15"/>
        <n v="171.01"/>
        <n v="1043.18"/>
        <n v="491.40000000000003"/>
        <n v="380"/>
        <n v="1843.89"/>
        <n v="1011420.68"/>
        <n v="147"/>
        <n v="80.616"/>
        <n v="139.44000000000003"/>
        <n v="56.572000000000003"/>
        <n v="70.92"/>
        <n v="90.300000000000011"/>
        <n v="74.556000000000012"/>
        <n v="113.68"/>
        <n v="84.14"/>
        <n v="148.54000000000002"/>
        <n v="130.34"/>
        <n v="102.9"/>
        <n v="182.70000000000002"/>
        <n v="133.56000000000003"/>
        <n v="117.60000000000001"/>
        <n v="240"/>
        <n v="314.904"/>
        <n v="552"/>
        <n v="348"/>
        <n v="139.80000000000001"/>
        <n v="149.30000000000001"/>
        <n v="308"/>
        <n v="56"/>
        <n v="217.66"/>
        <n v="44"/>
        <n v="148"/>
        <n v="68.400000000000006"/>
        <n v="140"/>
        <n v="75.600000000000009"/>
        <n v="200"/>
        <n v="96.600000000000009"/>
        <n v="294.40000000000003"/>
        <n v="144"/>
        <n v="137.6"/>
        <n v="131.20000000000002"/>
        <n v="100"/>
        <n v="192"/>
        <n v="204.42400000000001"/>
        <n v="166"/>
        <n v="576"/>
        <n v="165.60000000000002"/>
        <n v="356.39600000000002"/>
        <n v="414"/>
        <n v="115.2"/>
        <n v="360"/>
        <n v="259.2"/>
        <n v="84"/>
        <n v="199.5"/>
        <n v="104.4"/>
        <n v="28"/>
        <n v="16"/>
        <n v="20"/>
        <n v="154.80000000000001"/>
        <n v="176.4"/>
        <n v="108"/>
        <n v="198"/>
        <n v="719.99600000000009"/>
        <n v="105.84000000000002"/>
        <n v="112"/>
        <n v="277.2"/>
        <n v="309.60000000000002"/>
        <n v="374.40000000000003"/>
        <n v="324"/>
        <n v="464.40000000000003"/>
        <n v="244.8"/>
        <n v="421.20000000000005"/>
        <n v="331.20000000000005"/>
        <n v="100.80000000000001"/>
        <n v="44.644000000000005"/>
        <n v="44.640000000000008"/>
        <n v="80"/>
        <n v="67.2"/>
        <n v="392.40000000000003"/>
        <n v="21"/>
        <n v="396"/>
        <n v="59.04"/>
        <n v="59.044000000000011"/>
        <n v="116.14800000000001"/>
        <n v="118.80000000000001"/>
        <n v="262.80799999999999"/>
        <n v="504"/>
        <n v="146.708"/>
        <n v="170.52"/>
        <n v="1304.99"/>
        <n v="1305"/>
        <n v="846"/>
        <n v="756"/>
        <n v="755.99"/>
        <n v="837"/>
        <n v="270"/>
        <n v="891"/>
        <n v="990"/>
        <n v="1260"/>
        <n v="170.99"/>
        <n v="1350"/>
        <n v="404.99"/>
        <n v="135"/>
        <n v="801"/>
        <n v="2452.8200000000002"/>
        <n v="2452.81"/>
        <n v="493.7"/>
        <n v="603.07000000000005"/>
        <n v="931.16"/>
        <n v="655.56000000000006"/>
        <n v="743.68000000000006"/>
        <n v="915.55000000000007"/>
        <n v="225"/>
        <n v="210"/>
        <n v="223.13"/>
        <n v="283.5"/>
        <n v="425"/>
        <n v="361.25"/>
        <n v="510"/>
        <n v="769.24"/>
        <n v="340"/>
        <n v="261"/>
        <n v="42"/>
        <n v="705.51"/>
        <n v="105"/>
        <n v="68.25"/>
        <n v="152.25"/>
        <n v="597.94000000000005"/>
        <n v="331.5"/>
        <n v="652.5"/>
        <n v="569.5"/>
        <n v="252"/>
        <n v="120.75"/>
        <n v="1069.96"/>
        <n v="490.01"/>
        <n v="460.32"/>
        <n v="350.54"/>
        <n v="273.13"/>
        <n v="273.12"/>
        <n v="554.86"/>
        <n v="554.85"/>
        <n v="598.5"/>
        <n v="135.99"/>
        <n v="136"/>
        <n v="95"/>
        <n v="50"/>
        <n v="193.75"/>
        <n v="193.74"/>
        <n v="871.25"/>
        <n v="845.76"/>
        <n v="467.5"/>
        <n v="557.77"/>
        <n v="1044.8900000000001"/>
        <n v="1087.0899999999999"/>
        <n v="1336.51"/>
        <n v="1380"/>
        <n v="450"/>
        <n v="183.75"/>
        <n v="480"/>
        <n v="318.59000000000003"/>
        <n v="522.47"/>
        <n v="483.38"/>
        <n v="372.3"/>
        <n v="89.25"/>
        <n v="168"/>
        <n v="135.02000000000001"/>
        <n v="63"/>
        <n v="60"/>
        <n v="48"/>
        <n v="164.99"/>
        <n v="79.5"/>
        <n v="126.8"/>
        <n v="82.2"/>
        <n v="539.56000000000006"/>
        <n v="237.33"/>
        <n v="320.47000000000003"/>
        <n v="420"/>
        <n v="378"/>
        <n v="841.26"/>
        <n v="485"/>
        <n v="489.51"/>
        <n v="260.82"/>
        <n v="1052.94"/>
        <n v="2248.36"/>
        <n v="1563.03"/>
        <n v="472.29"/>
        <n v="1465.7"/>
        <n v="549.98"/>
        <n v="195.20000000000002"/>
        <n v="195.15"/>
        <n v="70"/>
        <n v="74.400000000000006"/>
        <n v="110.4"/>
        <n v="78"/>
        <n v="52"/>
        <n v="96"/>
        <n v="90"/>
        <n v="127.2"/>
        <n v="221.84800000000001"/>
        <n v="116"/>
        <n v="65.768000000000015"/>
        <n v="107.96400000000001"/>
        <n v="238.21600000000001"/>
        <n v="183.18"/>
        <n v="133.648"/>
        <n v="168.50400000000002"/>
        <n v="41.92"/>
        <n v="75.208000000000013"/>
        <n v="268"/>
        <n v="27.200000000000003"/>
        <n v="570"/>
        <n v="532"/>
        <n v="418"/>
        <n v="361"/>
        <n v="152"/>
        <n v="460"/>
        <n v="38.400000000000006"/>
        <n v="180"/>
        <n v="114"/>
        <n v="106.104"/>
        <n v="212.4"/>
        <n v="295.2"/>
        <n v="172.8"/>
        <n v="890"/>
        <n v="536"/>
        <n v="2190.5680000000002"/>
        <n v="1622.5"/>
        <n v="388.95600000000002"/>
        <n v="382.55200000000002"/>
        <n v="390.15600000000001"/>
        <n v="141.39600000000002"/>
        <n v="1500"/>
        <n v="302.72800000000001"/>
        <n v="2008.5"/>
        <n v="161.30799999999999"/>
        <n v="1924.144"/>
        <n v="2928"/>
        <n v="226.14400000000001"/>
        <n v="312.63200000000006"/>
        <n v="220.31200000000001"/>
        <n v="319.93200000000002"/>
        <n v="193.67600000000002"/>
        <n v="577.94800000000009"/>
        <n v="754.87600000000009"/>
        <n v="337.46000000000004"/>
        <n v="71.287999999999997"/>
        <n v="103.032"/>
        <n v="103.03600000000002"/>
        <n v="543.6640000000001"/>
        <n v="404.53200000000004"/>
        <n v="1007.4680000000001"/>
        <n v="329.68800000000005"/>
        <n v="65.988"/>
        <n v="361.34800000000001"/>
        <n v="353.80400000000003"/>
        <n v="3487.4279999999999"/>
        <n v="5901.7000000000007"/>
        <n v="1471.4880000000003"/>
        <n v="434.17600000000004"/>
        <n v="434.17200000000003"/>
        <n v="294.04400000000004"/>
        <n v="905.86400000000003"/>
        <n v="579.08800000000008"/>
        <n v="867.32800000000009"/>
        <n v="345.50400000000002"/>
        <n v="691.98400000000004"/>
        <n v="478.23199999999997"/>
        <n v="5304.56"/>
        <n v="386.49600000000004"/>
        <n v="3489.2000000000003"/>
        <n v="1924.1360000000002"/>
        <n v="90.612000000000009"/>
        <n v="410.56400000000008"/>
        <n v="250.34400000000002"/>
        <n v="410.56000000000006"/>
        <n v="436.97600000000006"/>
        <n v="426.97200000000004"/>
        <n v="6588.24"/>
        <n v="1268.8000000000002"/>
        <n v="1493.7600000000002"/>
        <n v="582.94400000000007"/>
        <n v="479"/>
        <n v="487.39600000000002"/>
        <n v="294.26400000000001"/>
        <n v="805.2"/>
        <n v="160.55200000000002"/>
        <n v="127.49200000000002"/>
        <n v="500"/>
        <n v="634.24400000000014"/>
        <n v="595.36800000000005"/>
        <n v="67.835999999999999"/>
        <n v="402.30799999999999"/>
        <n v="428.22"/>
        <n v="2240.9520000000002"/>
        <n v="1326.8240000000001"/>
        <n v="1041.6280000000002"/>
        <n v="757.80000000000007"/>
        <n v="741.7600000000001"/>
        <n v="444.08000000000004"/>
        <n v="113.23600000000002"/>
        <n v="161.708"/>
        <n v="243.21199999999999"/>
        <n v="344.41200000000003"/>
        <n v="507.94400000000007"/>
        <n v="282.57200000000006"/>
        <n v="370.17600000000004"/>
        <n v="1659.2"/>
        <n v="904.36400000000003"/>
        <n v="2244.8000000000002"/>
        <n v="358.17600000000004"/>
        <n v="1834.3920000000003"/>
        <n v="1132.92"/>
        <n v="586.80000000000007"/>
        <n v="8006"/>
        <n v="683.2"/>
        <n v="1498.3200000000002"/>
        <n v="978.45600000000002"/>
        <n v="4234.3760000000002"/>
        <n v="389.18000000000006"/>
        <n v="1200"/>
        <n v="1059.8399999999999"/>
        <n v="250.364"/>
        <n v="300.608"/>
        <n v="710"/>
        <n v="161.70400000000001"/>
        <n v="383.92000000000007"/>
        <n v="471.95600000000007"/>
        <n v="299.32000000000005"/>
        <n v="407.108"/>
        <n v="904.83199999999999"/>
        <n v="386.07600000000002"/>
        <n v="435.88000000000005"/>
        <n v="162.756"/>
        <n v="359"/>
        <n v="378.34800000000001"/>
        <n v="1024.8"/>
        <n v="2778.2000000000003"/>
        <n v="592.5"/>
        <n v="3644.1400000000003"/>
        <n v="265.34800000000001"/>
        <n v="265.36"/>
        <n v="561.20000000000005"/>
        <n v="442.24800000000005"/>
        <n v="442.25200000000007"/>
        <n v="6686.82"/>
        <n v="3290.34"/>
        <n v="7925.12"/>
        <n v="5766.9400000000005"/>
        <n v="1585.5120000000002"/>
        <n v="1043.7120000000002"/>
        <n v="2257.5"/>
        <n v="2405.84"/>
        <n v="445.34800000000007"/>
        <n v="495.32"/>
        <n v="2234.5520000000001"/>
        <n v="175.60000000000002"/>
        <n v="4740.920000000001"/>
        <n v="4387.1200000000008"/>
        <n v="1953.2200000000003"/>
        <n v="5059.34"/>
        <n v="9450.1200000000008"/>
        <n v="1945.9"/>
        <n v="170.8"/>
        <n v="4676.8"/>
        <n v="90.616"/>
        <n v="113.26400000000001"/>
        <n v="32.78"/>
        <n v="2648.8920000000003"/>
        <n v="1474.7360000000001"/>
        <n v="663.68000000000006"/>
        <n v="718.31200000000001"/>
        <n v="6588.6440000000002"/>
        <n v="1575.0440000000001"/>
        <n v="5860.0160000000005"/>
        <n v="573.18000000000006"/>
        <n v="967.5"/>
        <n v="1465"/>
        <n v="248"/>
        <n v="664.2"/>
        <n v="488.70400000000001"/>
        <n v="608"/>
        <n v="197.11200000000002"/>
        <n v="153.72000000000003"/>
        <n v="90.64"/>
        <n v="907.68000000000018"/>
        <n v="736.56000000000006"/>
        <n v="1521.924"/>
        <n v="718.58"/>
        <n v="4435.38"/>
        <n v="2115"/>
        <n v="47.512"/>
        <n v="93.112000000000009"/>
        <n v="1215.268"/>
        <n v="1726.92"/>
        <n v="808.11200000000008"/>
        <n v="1549.8000000000002"/>
        <n v="732.02"/>
        <n v="2036.88"/>
        <n v="2105.7200000000003"/>
        <n v="996.74"/>
        <n v="2462.5"/>
        <n v="536.5"/>
        <n v="224.48000000000002"/>
        <n v="640"/>
        <n v="1878.8400000000001"/>
        <n v="180.86800000000002"/>
        <n v="87.016000000000005"/>
        <n v="1400"/>
        <n v="567.93600000000004"/>
        <n v="4555.0879999999997"/>
        <n v="2098.4"/>
        <n v="732.97600000000011"/>
        <n v="246.92800000000003"/>
        <n v="32720.060000000005"/>
        <n v="2299.5"/>
        <n v="472.32"/>
        <n v="3211.7760000000003"/>
        <n v="1912.896"/>
        <n v="14641.920000000002"/>
        <n v="3665.1840000000007"/>
        <n v="1833.3119999999999"/>
        <n v="421.39200000000005"/>
        <n v="113.04400000000001"/>
        <n v="404.50400000000002"/>
        <n v="479.70400000000001"/>
        <n v="673.26400000000012"/>
        <n v="1159.6000000000001"/>
        <n v="416.024"/>
        <n v="707.6"/>
        <n v="894.59600000000012"/>
        <n v="2016.5880000000002"/>
        <n v="703.65200000000004"/>
        <n v="341.6"/>
        <n v="844.86400000000003"/>
        <n v="3200"/>
        <n v="886.98000000000013"/>
        <n v="8544.2520000000004"/>
        <n v="644.16000000000008"/>
        <n v="1981.28"/>
        <n v="8597.340000000002"/>
        <n v="9694.1200000000008"/>
        <n v="2196"/>
        <n v="733.91200000000003"/>
        <n v="1832.6840000000002"/>
        <n v="847.51200000000017"/>
        <n v="2087.42"/>
        <n v="3042.6800000000003"/>
        <n v="575.6400000000001"/>
        <n v="356.24"/>
        <n v="880"/>
        <n v="282.60000000000002"/>
        <n v="452.18000000000006"/>
        <n v="904.37199999999996"/>
        <n v="904.37600000000009"/>
        <n v="452.18400000000003"/>
        <n v="678.27600000000007"/>
        <n v="169.86"/>
        <n v="226.08800000000002"/>
        <n v="258.52000000000004"/>
        <n v="835.94400000000007"/>
        <n v="678.27200000000005"/>
        <n v="226.12000000000003"/>
        <n v="213.89200000000002"/>
        <n v="598.76400000000001"/>
        <n v="2597.268"/>
        <n v="452.21600000000001"/>
        <n v="169.53200000000001"/>
        <n v="146.95599999999999"/>
        <n v="940.50400000000013"/>
        <n v="339.13600000000002"/>
        <n v="226.11599999999999"/>
        <n v="339.108"/>
        <n v="5174.5280000000002"/>
        <n v="246.24"/>
        <n v="189.77600000000001"/>
        <n v="90.524000000000001"/>
        <n v="22.603999999999999"/>
        <n v="678.28000000000009"/>
        <n v="220.44400000000002"/>
        <n v="250.05200000000002"/>
        <n v="2105"/>
        <n v="1217"/>
        <n v="1102.5"/>
        <n v="226.09200000000001"/>
        <n v="135.65600000000001"/>
        <n v="353.35599999999999"/>
        <n v="3180.1040000000003"/>
        <n v="246.64400000000001"/>
        <n v="362.10400000000004"/>
        <n v="7757.4600000000009"/>
        <n v="792.16800000000012"/>
        <n v="3380.4"/>
        <n v="2200"/>
        <n v="4414.692"/>
        <n v="1491.8400000000001"/>
        <n v="468.96800000000007"/>
        <n v="376.38000000000005"/>
        <n v="2945.5"/>
        <n v="24400"/>
        <n v="7705.5920000000006"/>
        <n v="741.89600000000007"/>
        <n v="2865.9240000000004"/>
        <n v="713.2600000000001"/>
        <n v="3444"/>
        <n v="5069.0120000000006"/>
        <n v="2612.5200000000004"/>
        <n v="172.69200000000001"/>
        <n v="464.94000000000005"/>
        <n v="619.92000000000007"/>
        <n v="338.74400000000003"/>
        <n v="1628.8880000000001"/>
        <n v="132"/>
        <n v="151.28"/>
        <n v="439.38400000000001"/>
        <n v="215.87200000000004"/>
        <n v="264.40000000000003"/>
        <n v="652.74800000000005"/>
        <n v="118.14400000000001"/>
        <n v="115.952"/>
        <n v="540.6640000000001"/>
        <n v="832.68400000000008"/>
        <n v="526.56000000000006"/>
        <n v="119.53600000000002"/>
        <n v="3261.5"/>
        <n v="251.76"/>
        <n v="1073.1120000000001"/>
        <n v="480.19200000000001"/>
        <n v="791.32"/>
        <n v="655.64800000000014"/>
        <n v="113.072"/>
        <n v="22.648000000000003"/>
        <n v="339.16399999999999"/>
        <n v="189.77200000000002"/>
        <n v="516"/>
        <n v="278.12000000000006"/>
        <n v="180.876"/>
        <n v="453.06800000000004"/>
        <n v="872.74800000000005"/>
        <n v="158.572"/>
        <n v="565.20000000000005"/>
        <n v="290.72800000000001"/>
        <n v="700"/>
        <n v="92.788000000000011"/>
        <n v="152.84"/>
        <n v="369.53200000000004"/>
        <n v="158.54400000000001"/>
        <n v="118.952"/>
        <n v="1140.6079999999999"/>
        <n v="931.5440000000001"/>
        <n v="754.5440000000001"/>
        <n v="534.0680000000001"/>
        <n v="2119.58"/>
        <n v="1577.1680000000001"/>
        <n v="708.57600000000002"/>
        <n v="541.20000000000005"/>
        <n v="590.4"/>
        <n v="3010"/>
        <n v="2833.5720000000001"/>
        <n v="2645"/>
        <n v="33.884000000000007"/>
        <n v="2713.0440000000003"/>
        <n v="244.55600000000001"/>
        <n v="1047.9360000000001"/>
        <n v="3516.3160000000007"/>
        <n v="1674.1400000000003"/>
        <n v="1129.5160000000001"/>
        <n v="1187.796"/>
        <n v="525.49200000000008"/>
        <n v="22485.980000000003"/>
        <n v="15929.152"/>
        <n v="15552.416000000001"/>
        <n v="299.096"/>
        <n v="1743.3520000000001"/>
        <n v="2391.2000000000003"/>
        <n v="2537.6000000000004"/>
        <n v="888.94"/>
        <n v="10518.720000000001"/>
        <n v="67712.86"/>
        <n v="109.80000000000001"/>
        <n v="7067.0520000000006"/>
        <n v="654.30400000000009"/>
        <n v="6281.7400000000007"/>
        <n v="340.62400000000002"/>
        <n v="476.28800000000001"/>
        <n v="463.11200000000002"/>
        <n v="434.80799999999999"/>
        <n v="661.72800000000007"/>
        <n v="1830"/>
        <n v="266.44800000000004"/>
        <n v="871.5680000000001"/>
        <n v="1081.4800000000002"/>
        <n v="1081.4880000000001"/>
        <n v="1081.4760000000001"/>
        <n v="2120.5080000000003"/>
        <n v="3569.9120000000003"/>
        <n v="6749.4279999999999"/>
        <n v="3344.2640000000001"/>
        <n v="727.60800000000006"/>
        <n v="119289.792"/>
        <n v="3109.4279999999999"/>
        <n v="8259.42"/>
        <n v="1668.7400000000002"/>
        <n v="1730.5720000000001"/>
        <n v="2940.152"/>
        <n v="73753.112000000008"/>
        <n v="16838.888000000003"/>
        <n v="3957.3559999999998"/>
        <n v="1623.6000000000001"/>
        <n v="1911.212"/>
        <n v="544.64400000000012"/>
        <n v="673.44"/>
        <n v="565.23599999999999"/>
        <n v="688.32400000000007"/>
        <n v="1280"/>
        <n v="4803.6400000000003"/>
        <n v="51141.460000000006"/>
        <n v="1435"/>
        <n v="241.88000000000002"/>
        <n v="336.72"/>
        <n v="2563.9520000000002"/>
        <n v="24369430.890000001"/>
        <n v="395.28000000000003"/>
        <n v="498.73599999999999"/>
        <n v="510.44800000000009"/>
        <n v="183.48800000000003"/>
        <n v="1067.7440000000001"/>
        <n v="1099.1000000000001"/>
        <n v="657.5"/>
        <n v="2528.6400000000003"/>
        <n v="114.19200000000001"/>
        <n v="186.4"/>
        <n v="98"/>
        <n v="320.8"/>
        <n v="313.60000000000002"/>
        <n v="4602"/>
        <n v="886.88000000000011"/>
        <n v="339.80400000000003"/>
        <n v="364.25600000000003"/>
        <n v="1114.3960000000002"/>
        <n v="735.66000000000008"/>
        <n v="966.2120000000001"/>
        <n v="872.62400000000002"/>
        <n v="584.9"/>
        <n v="474.1"/>
        <n v="634.40000000000009"/>
        <n v="568.77200000000005"/>
        <n v="942.06000000000006"/>
        <n v="162.17200000000003"/>
        <n v="89.300000000000011"/>
        <n v="71.996000000000009"/>
        <n v="179.99600000000001"/>
        <n v="539.99599999999998"/>
        <n v="1093.1200000000001"/>
        <n v="787.596"/>
        <n v="911.94400000000007"/>
        <n v="1009.5440000000001"/>
        <n v="911.94"/>
        <n v="1009.54"/>
        <n v="797.04000000000008"/>
        <n v="703.30000000000007"/>
        <n v="1676.616"/>
        <n v="279.95999999999998"/>
        <n v="1130.4559999999999"/>
        <n v="45.860000000000007"/>
        <n v="263.76400000000001"/>
        <n v="35009.772000000004"/>
        <n v="3709.3"/>
        <n v="1558.5160000000001"/>
        <n v="718.05200000000013"/>
        <n v="600"/>
        <n v="43.92"/>
        <n v="575.84"/>
        <n v="951.6"/>
        <n v="305.97600000000006"/>
        <n v="2074"/>
        <n v="3172"/>
        <n v="6246.4000000000005"/>
        <n v="225.96799999999999"/>
        <n v="568.76400000000001"/>
        <n v="917.44"/>
        <n v="2639.5"/>
        <n v="687.14400000000012"/>
        <n v="1499.268"/>
        <n v="423.096"/>
        <n v="585.52800000000002"/>
        <n v="415"/>
        <n v="283.26"/>
        <n v="545"/>
        <n v="1766.7720000000002"/>
        <n v="162.26000000000002"/>
        <n v="2063.02"/>
        <n v="418.16800000000006"/>
        <n v="53"/>
        <n v="104.31200000000001"/>
        <n v="6988.6480000000001"/>
        <n v="1356.556"/>
        <n v="117.80000000000001"/>
        <n v="22.616"/>
        <n v="772.12800000000004"/>
        <n v="512.75200000000007"/>
        <n v="815.06400000000008"/>
        <n v="567.18000000000006"/>
        <n v="449.72399999999999"/>
        <n v="22.612000000000002"/>
        <n v="524.77600000000007"/>
        <n v="945.74400000000014"/>
        <n v="753.66800000000012"/>
        <n v="332.38800000000003"/>
        <n v="492.1400000000001"/>
        <n v="190.79200000000003"/>
        <n v="103.60000000000001"/>
        <n v="378.15200000000004"/>
        <n v="194.12800000000001"/>
        <n v="408.89600000000002"/>
        <n v="299.97200000000004"/>
        <n v="3054.7000000000003"/>
        <n v="1242.9360000000001"/>
        <n v="45.192000000000007"/>
        <n v="86.984000000000009"/>
        <n v="883.98800000000017"/>
        <n v="4811.8559999999998"/>
        <n v="32176.28"/>
        <n v="10660"/>
        <n v="499.00800000000004"/>
        <n v="450.48400000000004"/>
        <n v="22.608000000000004"/>
        <n v="744"/>
        <n v="791.31600000000003"/>
        <n v="385.86400000000003"/>
        <n v="300"/>
        <n v="10247.512000000001"/>
        <n v="1056.5200000000002"/>
        <n v="1254.356"/>
        <n v="925.83199999999999"/>
        <n v="476.096"/>
        <n v="597.31200000000001"/>
        <n v="723.80000000000007"/>
        <n v="959.2120000000001"/>
        <n v="2716"/>
        <n v="1056.1960000000001"/>
        <n v="304.12000000000006"/>
        <n v="553.072"/>
        <n v="553.08000000000004"/>
        <n v="127.56400000000002"/>
        <n v="682.22400000000005"/>
        <n v="271.28400000000005"/>
        <n v="90.436000000000007"/>
        <n v="135.64400000000001"/>
        <n v="135.64000000000001"/>
        <n v="180.84000000000003"/>
        <n v="45.22"/>
        <n v="2120.0279999999998"/>
        <n v="763.04800000000012"/>
        <n v="3439.4560000000001"/>
        <n v="879.18000000000018"/>
        <n v="749.6"/>
        <n v="1760.7080000000003"/>
        <n v="90.420000000000016"/>
        <n v="1800"/>
        <n v="6176.8"/>
        <n v="45.231999999999999"/>
        <n v="3033.5"/>
        <n v="2110.1120000000001"/>
        <n v="45.216000000000008"/>
        <n v="1639.7280000000001"/>
        <n v="67.820000000000007"/>
        <n v="45.212000000000003"/>
        <n v="780.24000000000012"/>
        <n v="800"/>
        <n v="319.42400000000004"/>
        <n v="2838.6280000000002"/>
        <n v="1029.5840000000001"/>
        <n v="4113.68"/>
        <n v="177.072"/>
        <n v="177.06800000000001"/>
        <n v="160.06400000000002"/>
        <n v="310.85599999999999"/>
        <n v="29783.58"/>
        <n v="7136.4759999999997"/>
        <n v="4991.380000000001"/>
        <n v="332.03600000000006"/>
        <n v="2265.6320000000001"/>
        <n v="3133.7040000000002"/>
        <n v="3133.7000000000003"/>
        <n v="5808.8919999999998"/>
        <n v="5161.3559999999998"/>
        <n v="1263.6680000000001"/>
        <n v="2181.36"/>
        <n v="641.7600000000001"/>
        <n v="2128.98"/>
        <n v="7473.2960000000012"/>
        <n v="13762.468000000001"/>
        <n v="1824.8760000000002"/>
        <n v="90.444000000000017"/>
        <n v="45.856000000000002"/>
        <n v="2016.5920000000003"/>
        <n v="428.8"/>
        <n v="2153.4600000000005"/>
        <n v="208.096"/>
        <n v="871.78"/>
        <n v="50.872000000000007"/>
        <n v="16236"/>
        <n v="9337.3559999999998"/>
        <n v="13637.923999999999"/>
        <n v="11304.696000000002"/>
        <n v="-39566.18"/>
        <n v="1556.3000000000002"/>
        <n v="1273.308"/>
        <n v="474.80799999999999"/>
        <n v="101.74000000000001"/>
        <n v="271.30799999999999"/>
        <n v="346.38400000000001"/>
        <n v="4117.2520000000004"/>
        <n v="1248.5960000000002"/>
        <n v="3690"/>
        <n v="2110.6760000000004"/>
        <n v="967.6"/>
        <n v="716.69200000000001"/>
        <n v="348.24400000000003"/>
        <n v="878.40000000000009"/>
        <n v="973.86000000000013"/>
        <n v="7484.3320000000012"/>
        <n v="31732.748"/>
        <n v="429.44"/>
        <n v="469.26000000000005"/>
        <n v="566.84800000000007"/>
        <n v="813.28000000000009"/>
        <n v="1512.8000000000002"/>
        <n v="536.62"/>
        <n v="2828.4480000000003"/>
        <n v="2788.6920000000005"/>
        <n v="5992.9360000000006"/>
        <n v="4102.924"/>
        <n v="66937.796000000002"/>
        <n v="25347.72"/>
        <n v="1499.4840000000002"/>
        <n v="8993.8360000000011"/>
        <n v="3344.4960000000001"/>
        <n v="3251.8040000000001"/>
        <n v="18477.452000000001"/>
        <n v="7999.9800000000005"/>
        <n v="10256.072"/>
        <n v="26371.168000000001"/>
        <n v="27569.547999999999"/>
        <n v="32004.444000000003"/>
        <n v="2596.7040000000002"/>
        <n v="21953.036000000004"/>
        <n v="7323.3240000000005"/>
        <n v="494.97200000000004"/>
        <n v="3509.6959999999999"/>
        <n v="2251.6439999999998"/>
        <n v="1607.356"/>
        <n v="1585.7080000000001"/>
        <n v="34260.288"/>
        <n v="6422.188000000001"/>
        <n v="10822.248"/>
        <n v="26654.316000000006"/>
        <n v="5435.6160000000009"/>
        <n v="6858.5640000000003"/>
        <n v="4513.2040000000006"/>
        <n v="10792.54"/>
        <n v="1579.3200000000002"/>
        <n v="1530.8520000000001"/>
        <n v="221.76"/>
        <n v="637.1400000000001"/>
        <n v="763.98"/>
        <n v="586.32000000000005"/>
        <n v="2794.26"/>
        <n v="3562.86"/>
        <n v="441"/>
        <n v="646.38000000000011"/>
        <n v="2250.48"/>
        <n v="1087.644"/>
        <n v="21340.872000000003"/>
        <n v="1039.44"/>
        <n v="2639.3240000000005"/>
        <n v="718.97600000000011"/>
        <n v="3642.5120000000006"/>
        <n v="90.427999999999997"/>
        <n v="339.14000000000004"/>
        <n v="1632.9960000000001"/>
        <n v="1500.356"/>
        <n v="56.52000000000001"/>
        <n v="653.1400000000001"/>
        <n v="536.80000000000007"/>
        <n v="230.14000000000001"/>
        <n v="2034.6320000000001"/>
        <n v="783.54800000000012"/>
        <n v="1110.1600000000001"/>
        <n v="1010.2840000000001"/>
        <n v="22.596000000000004"/>
        <n v="452.19200000000001"/>
        <n v="180.87200000000001"/>
        <n v="226.256"/>
        <n v="81.960000000000008"/>
        <n v="11.308"/>
        <n v="242.16399999999999"/>
        <n v="2690.364"/>
        <n v="474"/>
        <n v="842.77600000000007"/>
        <n v="518.74400000000003"/>
        <n v="1052.4000000000001"/>
        <n v="1426.9120000000003"/>
        <n v="908.80000000000007"/>
        <n v="390.40000000000003"/>
        <n v="1779.1720000000003"/>
        <n v="1895"/>
        <n v="7.2680000000000007"/>
        <n v="56.527999999999999"/>
        <n v="226.096"/>
        <n v="33.911999999999999"/>
        <n v="16.956"/>
        <n v="16.952000000000002"/>
        <n v="439.20000000000005"/>
        <n v="461.37600000000003"/>
        <n v="1897.7760000000003"/>
        <n v="3519.76"/>
        <n v="2771.828"/>
        <n v="5204.9279999999999"/>
        <n v="33.908000000000001"/>
        <n v="2000.9960000000001"/>
        <n v="723.91200000000003"/>
        <n v="3619.7919999999999"/>
        <n v="10073.86"/>
        <n v="892.16399999999999"/>
        <n v="45260.340000000004"/>
        <n v="84044.628000000012"/>
        <n v="2000"/>
        <n v="6586.9920000000002"/>
        <n v="2171.7959999999998"/>
        <n v="2467.212"/>
        <n v="1000"/>
        <n v="377.45600000000002"/>
        <n v="386.18800000000005"/>
        <n v="406.96800000000007"/>
        <n v="1998.768"/>
        <n v="193.24800000000002"/>
        <n v="2003.6760000000004"/>
        <n v="62.800000000000004"/>
        <n v="64.596000000000004"/>
        <n v="158.26800000000003"/>
        <n v="1336.4160000000002"/>
        <n v="480.68800000000005"/>
        <n v="3186.8"/>
        <n v="1338.9120000000003"/>
        <n v="1682.5160000000001"/>
        <n v="3207.3720000000003"/>
        <n v="2489.6120000000001"/>
        <n v="52386.996000000006"/>
        <n v="3669.924"/>
        <n v="565.22"/>
        <n v="941.90800000000002"/>
        <n v="1809.8400000000001"/>
        <n v="22866.760000000002"/>
        <n v="64.603999999999999"/>
        <n v="3000"/>
        <n v="1373.4360000000001"/>
        <n v="623.02800000000002"/>
        <n v="9731.8919999999998"/>
        <n v="1243.4720000000002"/>
        <n v="315.54000000000002"/>
        <n v="629.88400000000001"/>
        <n v="379.19200000000001"/>
        <n v="1577.316"/>
        <n v="50673.260000000009"/>
        <n v="1540.1280000000002"/>
        <n v="14541.636000000002"/>
        <n v="3346.5120000000006"/>
        <n v="11563.052000000001"/>
        <n v="15736.7"/>
        <n v="4767.6279999999997"/>
        <n v="2382.4600000000005"/>
        <n v="13626.932000000001"/>
        <n v="4172.8559999999998"/>
        <n v="4820"/>
        <n v="1711.5720000000001"/>
        <n v="1590.88"/>
        <n v="3488.192"/>
        <n v="1117.5440000000001"/>
        <n v="196.68400000000003"/>
        <n v="196.69200000000001"/>
        <n v="1122.4000000000001"/>
        <n v="3866.8760000000002"/>
        <n v="575.45200000000011"/>
        <n v="418.70400000000001"/>
        <n v="842.25599999999997"/>
        <n v="28351.824000000001"/>
        <n v="16694.22"/>
        <n v="913.42800000000011"/>
        <n v="948.67200000000003"/>
        <n v="19093.976000000002"/>
        <n v="4067.7000000000003"/>
        <n v="1997.1560000000002"/>
        <n v="6260.56"/>
        <n v="4242.6559999999999"/>
        <n v="162904.50800000003"/>
        <n v="44403.491999999998"/>
        <n v="448.31200000000001"/>
        <n v="2716.6200000000003"/>
        <n v="650.38000000000011"/>
        <n v="4161.2"/>
        <n v="720"/>
        <n v="1403.4639999999999"/>
        <n v="730.46"/>
        <n v="10979.400000000001"/>
        <n v="880.35599999999999"/>
        <n v="880.35200000000009"/>
        <n v="28.260000000000005"/>
        <n v="1112"/>
        <n v="43730.58"/>
        <n v="12000"/>
        <n v="48785.168000000005"/>
        <n v="23178.760000000002"/>
        <n v="219.22800000000004"/>
        <n v="226.08400000000003"/>
        <n v="648.70400000000006"/>
        <n v="1195.5600000000002"/>
        <n v="730.62"/>
        <n v="345.38400000000001"/>
        <n v="1033.94"/>
        <n v="777.11599999999999"/>
        <n v="646.48800000000006"/>
        <n v="629.22800000000007"/>
        <n v="2053.6200000000003"/>
        <n v="1315.1280000000002"/>
        <n v="798.39200000000005"/>
        <n v="450.91200000000003"/>
        <n v="1529.88"/>
        <n v="1777.8440000000001"/>
        <n v="26727.284000000003"/>
        <n v="22917.120000000003"/>
        <n v="5488.2200000000012"/>
        <n v="9891.0120000000006"/>
        <n v="33786.364000000001"/>
        <n v="49750.908000000003"/>
        <n v="2708.28"/>
        <n v="1808.732"/>
        <n v="540.16000000000008"/>
        <n v="214.10400000000001"/>
        <n v="280.44"/>
        <n v="180.86400000000003"/>
        <n v="341.11200000000002"/>
        <n v="2837.5"/>
        <n v="97.975999999999999"/>
        <n v="159.732"/>
        <n v="1377.6000000000001"/>
        <n v="3950.76"/>
        <n v="639.6"/>
        <n v="403.44000000000005"/>
        <n v="425.12"/>
        <n v="2590.38"/>
        <n v="2988.9"/>
        <n v="1948.3200000000002"/>
        <n v="952.0200000000001"/>
        <n v="2391.1200000000003"/>
        <n v="1749.06"/>
        <n v="642.06000000000006"/>
        <n v="1416.96"/>
        <n v="681.91200000000003"/>
        <n v="352.02800000000002"/>
        <n v="115.128"/>
        <n v="503.58800000000002"/>
        <n v="4094.8520000000008"/>
        <n v="2166.0040000000004"/>
        <n v="1990.2920000000004"/>
        <n v="4339.4400000000005"/>
        <n v="1811.2640000000001"/>
        <n v="22022.804000000004"/>
        <n v="28296.420000000002"/>
        <n v="4689.6880000000001"/>
        <n v="4435.4760000000006"/>
        <n v="1439.624"/>
        <n v="1764.828"/>
        <n v="2070.9680000000003"/>
        <n v="5184.7760000000007"/>
        <n v="5026.0760000000009"/>
        <n v="1461.384"/>
        <n v="900"/>
        <n v="1154.7840000000001"/>
        <n v="2596.7080000000005"/>
        <n v="1274.3880000000001"/>
        <n v="1930.444"/>
        <n v="3934.2400000000002"/>
        <n v="1244.5880000000002"/>
        <n v="1144.0200000000002"/>
        <n v="622.54000000000008"/>
        <n v="2517.7000000000003"/>
        <n v="1183.7239999999999"/>
        <n v="2918.9440000000004"/>
        <n v="830"/>
        <n v="351.27600000000007"/>
        <n v="1617.3920000000001"/>
        <n v="135.65200000000002"/>
        <n v="411.82"/>
        <n v="920"/>
        <n v="3400"/>
        <n v="1137.364"/>
        <n v="1137.3600000000001"/>
        <n v="209.5"/>
        <n v="567.0440000000001"/>
        <n v="24.560000000000002"/>
        <n v="464.67200000000003"/>
        <n v="23508.376000000004"/>
        <n v="109.65600000000001"/>
        <n v="1367.248"/>
        <n v="1049.2"/>
        <n v="2544.4880000000003"/>
        <n v="495.79600000000005"/>
        <n v="9882"/>
        <n v="18814.232"/>
        <n v="11948.244000000001"/>
        <n v="31397.496000000003"/>
        <n v="90.372000000000014"/>
        <n v="90.376000000000005"/>
        <n v="45.224000000000004"/>
        <n v="3699.7040000000002"/>
        <n v="761.01200000000006"/>
        <n v="565.75200000000007"/>
        <n v="12400"/>
        <n v="21750"/>
        <n v="7840"/>
        <n v="7001.3"/>
        <n v="320"/>
        <n v="1329.1000000000001"/>
        <n v="528.43200000000002"/>
        <n v="599.74800000000005"/>
        <n v="19337.060000000001"/>
        <n v="4505.3919999999998"/>
        <n v="1956.2880000000002"/>
        <n v="10053.672"/>
        <n v="2457.7440000000006"/>
        <n v="612.4"/>
        <n v="22.628"/>
        <n v="419.46000000000004"/>
        <n v="692.07200000000012"/>
        <n v="568.02800000000002"/>
        <n v="3443.3360000000002"/>
        <n v="453.84000000000009"/>
        <n v="49.672000000000004"/>
        <n v="5527.7000000000007"/>
        <n v="474.71600000000001"/>
        <n v="474.72"/>
        <n v="5124"/>
        <n v="3277.7360000000003"/>
        <n v="10198.6"/>
        <n v="28352.800000000003"/>
        <n v="22814.288"/>
        <n v="10907.6"/>
        <n v="8519.2680000000018"/>
        <n v="1258.4480000000001"/>
        <n v="1404.556"/>
        <n v="335.38000000000005"/>
        <n v="1549.248"/>
        <n v="35107.548000000003"/>
        <n v="1015.04"/>
        <n v="1073.6000000000001"/>
        <n v="858.88"/>
        <n v="21493.412"/>
        <n v="12764.248"/>
        <n v="2284.752"/>
        <n v="1577.8720000000003"/>
        <n v="2270"/>
        <n v="1315.0960000000002"/>
        <n v="441.6400000000001"/>
        <n v="21111.508000000002"/>
        <n v="2873.9120000000003"/>
        <n v="10703.636"/>
        <n v="749.88000000000011"/>
        <n v="12499.212"/>
        <n v="6465.4440000000004"/>
        <n v="122.44400000000002"/>
        <n v="1927.6000000000001"/>
        <n v="412.71199999999999"/>
        <n v="1483.9720000000002"/>
        <n v="2779.8320000000003"/>
        <n v="406.42400000000004"/>
        <n v="1667.4480000000001"/>
        <n v="653.21600000000001"/>
        <n v="249.52400000000003"/>
        <n v="335.82400000000007"/>
        <n v="63.400000000000006"/>
        <n v="968.30799999999999"/>
        <n v="10686.972000000002"/>
        <n v="1162.7360000000001"/>
        <n v="927.2"/>
        <n v="569.65200000000004"/>
        <n v="105.19600000000001"/>
        <n v="1197"/>
        <n v="292.94800000000004"/>
        <n v="2362.4720000000002"/>
        <n v="588.52800000000002"/>
        <n v="461.64800000000008"/>
        <n v="143.96"/>
        <n v="785.68000000000006"/>
        <n v="1273.6800000000003"/>
        <n v="459.94000000000005"/>
        <n v="3121.1640000000002"/>
        <n v="113.128"/>
        <n v="4338.3200000000006"/>
        <n v="6.7760000000000007"/>
        <n v="17220.544000000002"/>
        <n v="15429.096"/>
        <n v="345.35599999999999"/>
        <n v="505.04000000000008"/>
        <n v="3377.0440000000003"/>
        <n v="586.82000000000005"/>
        <n v="335.82000000000005"/>
        <n v="255.756"/>
        <n v="783.5440000000001"/>
        <n v="1788.7240000000002"/>
        <n v="59.6"/>
        <n v="1059.7800000000002"/>
        <n v="452.20000000000005"/>
        <n v="680.23199999999997"/>
        <n v="2399.6"/>
        <n v="501.58400000000006"/>
        <n v="759.68000000000006"/>
        <n v="3528.0200000000004"/>
        <n v="1125.9040000000002"/>
        <n v="3880.7559999999999"/>
        <n v="6600"/>
        <n v="7520"/>
        <n v="2332.8200000000002"/>
        <n v="479.6"/>
        <n v="5288"/>
        <n v="800.428"/>
        <n v="470.84000000000009"/>
        <n v="941.68000000000018"/>
        <n v="1944.8000000000002"/>
        <n v="972.40000000000009"/>
        <n v="748"/>
        <n v="6283.2000000000007"/>
        <n v="36885.464"/>
        <n v="766.01600000000008"/>
        <n v="6485.8040000000001"/>
        <n v="6000"/>
        <n v="613"/>
        <n v="799.6"/>
        <n v="1732.6920000000002"/>
        <n v="291.92"/>
        <n v="1412.5200000000002"/>
        <n v="4939.8600000000006"/>
        <n v="13458.279999999999"/>
        <n v="1702.3360000000002"/>
        <n v="18002.272000000001"/>
        <n v="1124.7040000000002"/>
        <n v="223"/>
        <n v="408"/>
        <n v="1170.336"/>
        <n v="962.84"/>
        <n v="1420"/>
        <n v="1379.5"/>
        <n v="2060"/>
        <n v="2735.348"/>
        <n v="2901.6440000000002"/>
        <n v="877.79200000000003"/>
        <n v="91.00800000000001"/>
        <n v="944.22800000000007"/>
        <n v="509.65600000000006"/>
        <n v="906.91600000000005"/>
        <n v="434.12"/>
        <n v="1665.4840000000002"/>
        <n v="2088.6480000000001"/>
        <n v="3154.9240000000004"/>
        <n v="2134.6680000000001"/>
        <n v="1439.6000000000001"/>
        <n v="1958.1600000000003"/>
        <n v="5868.1360000000004"/>
        <n v="232.5"/>
        <n v="172.852"/>
        <n v="216.00800000000001"/>
        <n v="610"/>
        <n v="376.62000000000006"/>
        <n v="572.01599999999996"/>
        <n v="980"/>
        <n v="470.92"/>
        <n v="302.56"/>
        <n v="419.68000000000006"/>
        <n v="1695.6599999999999"/>
        <n v="90.5"/>
        <n v="305.512"/>
        <n v="351.36"/>
        <n v="497.76000000000005"/>
        <n v="141.304"/>
        <n v="1682.6240000000003"/>
        <n v="2157.2840000000001"/>
        <n v="120.34400000000001"/>
        <n v="358.58400000000006"/>
        <n v="409.68400000000003"/>
        <n v="831.39600000000019"/>
        <n v="404.96000000000004"/>
        <n v="944.34"/>
        <n v="786.30400000000009"/>
        <n v="838.87199999999996"/>
        <n v="3213.9880000000003"/>
        <n v="286.36"/>
        <n v="351.28000000000003"/>
        <n v="741.80799999999999"/>
        <n v="1347.4"/>
        <n v="420.18400000000003"/>
        <n v="11001.556"/>
        <n v="2700.8160000000003"/>
        <n v="839.36000000000013"/>
        <n v="668.56000000000006"/>
        <n v="897.92000000000007"/>
        <n v="339.11599999999999"/>
        <n v="258.79599999999999"/>
        <n v="672.46400000000006"/>
        <n v="1171.2"/>
        <n v="4431.0480000000007"/>
        <n v="1390.8000000000002"/>
        <n v="1044.3200000000002"/>
        <n v="839.31200000000013"/>
        <n v="449.3"/>
        <n v="409.10400000000004"/>
        <n v="1054.0800000000002"/>
        <n v="824.72000000000014"/>
        <n v="3116.3680000000004"/>
        <n v="2742.5600000000004"/>
        <n v="2387.7840000000001"/>
        <n v="1136.0640000000001"/>
        <n v="2081.5480000000002"/>
        <n v="764.94"/>
        <n v="193.25200000000001"/>
        <n v="458.21600000000001"/>
        <n v="779.16000000000008"/>
        <n v="1374.2800000000002"/>
        <n v="5142.4480000000003"/>
        <n v="1078.4360000000001"/>
        <n v="5368"/>
        <n v="690.49200000000008"/>
        <n v="690.48800000000006"/>
        <n v="1040.508"/>
        <n v="668.21600000000001"/>
        <n v="722.31200000000001"/>
        <n v="1231.432"/>
        <n v="1110.5160000000001"/>
        <n v="11.3"/>
        <n v="1583.04"/>
        <n v="840.05200000000013"/>
        <n v="839.84799999999996"/>
        <n v="1021.4200000000001"/>
        <n v="2018.0880000000002"/>
        <n v="141.6"/>
        <n v="565.23199999999997"/>
        <n v="201.60000000000002"/>
        <n v="450.56000000000006"/>
        <n v="2255.0480000000002"/>
        <n v="1552"/>
        <n v="432"/>
        <n v="3766.8720000000003"/>
        <n v="369"/>
        <n v="100.08000000000001"/>
        <n v="199.44000000000003"/>
        <n v="177.04000000000002"/>
        <n v="321.32400000000007"/>
        <n v="425.11200000000002"/>
        <n v="294.61200000000002"/>
        <n v="165.4"/>
        <n v="903.72800000000007"/>
        <n v="4102"/>
        <n v="1758"/>
        <n v="597.78000000000009"/>
        <n v="876.86000000000013"/>
        <n v="85.896000000000015"/>
        <n v="10352.412"/>
        <n v="0"/>
        <n v="14000"/>
        <n v="1999.6000000000001"/>
        <n v="487.512"/>
        <n v="1218.1400000000001"/>
        <n v="1673.3880000000001"/>
        <n v="1341.2160000000001"/>
        <n v="1341.2200000000003"/>
        <n v="209.12"/>
        <n v="2366.116"/>
        <n v="7445.8320000000012"/>
        <n v="12887.612000000001"/>
        <n v="2023.8440000000001"/>
        <n v="6645.7160000000003"/>
        <n v="760.72400000000005"/>
        <n v="770.99600000000009"/>
        <n v="1197.0640000000001"/>
        <n v="159.60000000000002"/>
        <n v="439.13599999999997"/>
        <n v="22016.5"/>
        <n v="2679.748"/>
        <n v="8242.2000000000007"/>
        <n v="8593.26"/>
        <n v="5796.2120000000004"/>
        <n v="3488.4040000000005"/>
        <n v="5578.3280000000004"/>
        <n v="454.31200000000001"/>
        <n v="660.04000000000008"/>
        <n v="37832.720000000001"/>
        <n v="3768.32"/>
        <n v="3196"/>
        <n v="1416.3000000000002"/>
        <n v="2295.88"/>
        <n v="769.77200000000005"/>
        <n v="4302.3640000000005"/>
        <n v="2126.2280000000001"/>
        <n v="447.29200000000003"/>
        <n v="585.6"/>
        <n v="1464"/>
        <n v="1952"/>
        <n v="622.60400000000004"/>
        <n v="21473.544000000002"/>
        <n v="518.31600000000003"/>
        <n v="12250"/>
        <n v="739.6"/>
        <n v="35167.32"/>
        <n v="719.97600000000011"/>
        <n v="8253.6119999999992"/>
        <n v="2420.7920000000004"/>
        <n v="2420.8000000000002"/>
        <n v="15763.464000000002"/>
        <n v="13040"/>
        <n v="656.34000000000015"/>
        <n v="656.33199999999999"/>
        <n v="369.72400000000005"/>
        <n v="2292.8679999999999"/>
        <n v="8975.4359999999997"/>
        <n v="8975.4279999999999"/>
        <n v="7165.2040000000015"/>
        <n v="7165.2119999999995"/>
        <n v="25794.756000000001"/>
        <n v="653.52800000000002"/>
        <n v="130.74"/>
        <n v="29384"/>
        <n v="3600"/>
        <n v="1779.1120000000001"/>
        <n v="11851.12"/>
        <n v="1094.3399999999999"/>
        <n v="1224.624"/>
        <n v="61146.400000000001"/>
        <n v="2223.4119999999998"/>
        <n v="6043.4960000000001"/>
        <n v="14396"/>
        <n v="891.60400000000016"/>
        <n v="1082.5040000000001"/>
        <n v="211.36799999999999"/>
        <n v="463.6"/>
        <n v="211.364"/>
        <n v="850.80000000000007"/>
        <n v="577.18400000000008"/>
        <n v="839.11599999999999"/>
        <n v="1215.0520000000001"/>
        <n v="1810.48"/>
        <n v="3941"/>
        <n v="7491.2880000000005"/>
        <n v="1758.0560000000003"/>
        <n v="4783.3360000000002"/>
        <n v="4841.732"/>
        <n v="340.11599999999999"/>
        <n v="1024.644"/>
        <n v="299.74799999999999"/>
        <n v="380.48400000000004"/>
        <n v="517.904"/>
        <n v="10398.240000000002"/>
        <n v="288.60000000000002"/>
        <n v="629.88800000000003"/>
        <n v="389.90800000000002"/>
        <n v="111.76800000000001"/>
        <n v="604.1400000000001"/>
        <n v="674.83600000000013"/>
        <n v="565.22799999999995"/>
        <n v="4089.1280000000002"/>
        <n v="953.82800000000009"/>
        <n v="342.12400000000002"/>
        <n v="1180.0920000000001"/>
        <n v="193.64000000000001"/>
        <n v="468.52"/>
        <n v="6807.4800000000005"/>
        <n v="22971.180000000004"/>
        <n v="106.28399999999999"/>
        <n v="504.65600000000006"/>
        <n v="666.50800000000004"/>
        <n v="1654.3200000000002"/>
        <n v="3056.3440000000005"/>
        <n v="2594.5640000000003"/>
        <n v="99.600000000000009"/>
        <n v="71.284000000000006"/>
        <n v="403.08800000000002"/>
        <n v="358.58000000000004"/>
        <n v="583.18000000000006"/>
        <n v="1058.96"/>
        <n v="571.16800000000001"/>
        <n v="444.98"/>
        <n v="1840.7280000000001"/>
        <n v="1841.2"/>
        <n v="3200.0920000000006"/>
        <n v="5937.1680000000006"/>
        <n v="7135.1720000000005"/>
        <n v="15113.928"/>
        <n v="16723.876"/>
        <n v="3739.7480000000005"/>
        <n v="1593.9080000000001"/>
        <n v="1593.9120000000003"/>
        <n v="2362.94"/>
        <n v="1216.4280000000001"/>
        <n v="1356.8720000000003"/>
        <n v="286.04400000000004"/>
        <n v="1691.932"/>
        <n v="5529.8480000000009"/>
        <n v="2017.9680000000001"/>
        <n v="1621.9480000000001"/>
        <n v="1107.2560000000001"/>
        <n v="553.63199999999995"/>
        <n v="1469.16"/>
        <n v="15692.544000000002"/>
        <n v="3810.9400000000005"/>
        <n v="8532.4279999999999"/>
        <n v="1618.7840000000001"/>
        <n v="9515.5920000000006"/>
        <n v="315.56800000000004"/>
        <n v="1522.9720000000002"/>
        <n v="476.56000000000006"/>
        <n v="255.3"/>
        <n v="442.52"/>
        <n v="1294.1040000000003"/>
        <n v="93.164000000000001"/>
        <n v="10050.68"/>
        <n v="6355.08"/>
        <n v="2953.4320000000002"/>
        <n v="6359.4040000000005"/>
        <n v="2261.58"/>
        <n v="799.34400000000005"/>
        <n v="298.22000000000003"/>
        <n v="204.17600000000002"/>
        <n v="1268.9960000000001"/>
        <n v="651.46"/>
        <n v="141.72"/>
        <n v="924.2120000000001"/>
        <n v="1088.748"/>
        <n v="1119.472"/>
        <n v="18835.240000000002"/>
        <n v="1280.0200000000002"/>
        <n v="3177.1400000000003"/>
        <n v="2010.0040000000001"/>
        <n v="1181.7080000000001"/>
        <n v="1076.0640000000001"/>
        <n v="1789.1920000000002"/>
        <n v="16521.223999999998"/>
        <n v="1750.0720000000001"/>
        <n v="2901.6400000000003"/>
        <n v="977.64"/>
        <n v="3444.9680000000003"/>
        <n v="814.5"/>
        <n v="1149.336"/>
        <n v="3340.7040000000002"/>
        <n v="4911.3520000000008"/>
        <n v="707"/>
        <n v="709.74800000000005"/>
        <n v="2334"/>
        <n v="780"/>
        <n v="6202.1559999999999"/>
        <n v="1465.2800000000002"/>
        <n v="709.75200000000007"/>
        <n v="4615.5600000000004"/>
        <n v="3894.3760000000002"/>
        <n v="57.34"/>
        <n v="57.336000000000006"/>
        <n v="339.92400000000004"/>
        <n v="502.82799999999997"/>
        <n v="442.30799999999999"/>
        <n v="233.44400000000002"/>
        <n v="233.44000000000003"/>
        <n v="545.14800000000002"/>
        <n v="545.15200000000004"/>
        <n v="747.19200000000001"/>
        <n v="621.57600000000002"/>
        <n v="2059.36"/>
        <n v="1137.04"/>
        <n v="2655.248"/>
        <n v="1792.664"/>
        <n v="742.40000000000009"/>
        <n v="1723.9840000000002"/>
        <n v="2339.3679999999999"/>
        <n v="339.92000000000007"/>
        <n v="502.83199999999999"/>
        <n v="2450.5639999999999"/>
        <n v="473.36000000000007"/>
        <n v="120790.47600000001"/>
        <n v="7680.3320000000012"/>
        <n v="31591.056"/>
        <n v="174.66800000000001"/>
        <n v="49.792000000000002"/>
        <n v="944.96"/>
        <n v="7680.3360000000002"/>
        <n v="7633.4560000000001"/>
        <n v="5994.0440000000008"/>
        <n v="923.29600000000016"/>
        <n v="1444.9680000000001"/>
        <n v="440.60400000000004"/>
        <n v="126.928"/>
        <n v="146.69200000000001"/>
        <n v="529.5"/>
        <n v="1408.1320000000001"/>
        <n v="1240.652"/>
        <n v="853.12000000000012"/>
        <n v="658.35600000000011"/>
        <n v="209.28800000000001"/>
        <n v="3350"/>
        <n v="2115.6"/>
        <n v="513.51599999999996"/>
        <n v="1705.76"/>
        <n v="644.74400000000014"/>
        <n v="949.16000000000008"/>
        <n v="461.16000000000008"/>
        <n v="597.80000000000007"/>
        <n v="527.04000000000008"/>
        <n v="1795.8400000000001"/>
        <n v="1575.7560000000001"/>
        <n v="9160.86"/>
        <n v="31591.076000000001"/>
        <n v="174.66400000000002"/>
        <n v="49.796000000000006"/>
        <n v="787.1880000000001"/>
        <n v="31591.072000000004"/>
        <n v="787.19200000000001"/>
        <n v="31591.067999999999"/>
        <n v="982.24400000000014"/>
        <n v="6935"/>
        <n v="679"/>
        <n v="2937.0080000000003"/>
        <n v="3612.3680000000004"/>
        <n v="2213.8720000000003"/>
        <n v="2118.2040000000002"/>
        <n v="1955.5720000000001"/>
        <n v="3150.0080000000003"/>
        <n v="6919.5119999999997"/>
        <n v="6919.52"/>
        <n v="1277.0800000000002"/>
        <n v="1326.2120000000002"/>
        <n v="8968"/>
        <n v="31591.064000000002"/>
        <n v="695.7600000000001"/>
        <n v="31591.060000000005"/>
        <n v="331.15600000000001"/>
        <n v="299.40000000000003"/>
        <n v="235.60000000000002"/>
        <n v="734.5"/>
        <n v="472.33199999999999"/>
        <n v="5028.8"/>
        <n v="801.91600000000005"/>
        <n v="67.832000000000008"/>
        <n v="223.16"/>
        <n v="799.80000000000007"/>
        <n v="158.65600000000001"/>
        <n v="121"/>
        <n v="169.56800000000001"/>
        <n v="316.52000000000004"/>
        <n v="334.61599999999999"/>
        <n v="780.02"/>
        <n v="289.31599999999997"/>
        <n v="3137.5640000000003"/>
        <n v="325.06800000000004"/>
        <n v="936.28800000000012"/>
        <n v="1572.384"/>
        <n v="15278.848000000002"/>
        <n v="6346.8"/>
        <n v="18544"/>
        <n v="6750.4000000000005"/>
        <n v="507.71600000000001"/>
        <n v="2806.1680000000001"/>
        <n v="1877.944"/>
        <n v="1818.4520000000002"/>
        <n v="1751.8200000000002"/>
        <n v="1704.5"/>
        <n v="253.23600000000002"/>
        <n v="643.67200000000003"/>
        <n v="309.32400000000007"/>
        <n v="202.11600000000001"/>
        <n v="5018.5920000000006"/>
        <n v="435.29600000000005"/>
        <n v="392.93600000000004"/>
        <n v="821.03600000000006"/>
        <n v="1718.616"/>
        <n v="7084.2080000000005"/>
        <n v="4823.2879999999996"/>
        <n v="2336.2760000000003"/>
        <n v="178.42400000000001"/>
        <n v="178.428"/>
        <n v="3140.768"/>
        <n v="27711.296000000002"/>
        <n v="889.94799999999998"/>
        <n v="1396.1680000000001"/>
        <n v="1600.64"/>
        <n v="1468.8920000000001"/>
        <n v="2460.9440000000004"/>
        <n v="949.83600000000013"/>
        <n v="1429.64"/>
        <n v="1322.9680000000001"/>
        <n v="879.86400000000003"/>
        <n v="789.904"/>
        <n v="335.56"/>
        <n v="6274.7040000000006"/>
        <n v="17642.688000000002"/>
        <n v="3488.4"/>
        <n v="414.94800000000009"/>
        <n v="1615.38"/>
        <n v="7004"/>
        <n v="864"/>
        <n v="965.6880000000001"/>
        <n v="7216"/>
        <n v="8032.6759999999995"/>
        <n v="2165.6240000000003"/>
        <n v="7666.7880000000005"/>
        <n v="4855.6000000000004"/>
        <n v="1497.8360000000002"/>
        <n v="62965.964000000007"/>
        <n v="180.852"/>
        <n v="6538.924"/>
        <n v="664.86000000000013"/>
        <n v="1367.2640000000001"/>
        <n v="1026.0200000000002"/>
        <n v="2355.9279999999999"/>
        <n v="936.80400000000009"/>
        <n v="610.08000000000004"/>
        <n v="359.16"/>
        <n v="1997.5"/>
        <n v="3108.92"/>
        <n v="33.980000000000004"/>
        <n v="19520"/>
        <n v="1421.2520000000002"/>
        <n v="1040.4680000000001"/>
        <n v="1683.6000000000001"/>
        <n v="1561.6000000000001"/>
        <n v="292.8"/>
        <n v="462.48"/>
        <n v="908.48000000000013"/>
        <n v="316.52400000000006"/>
        <n v="316.53600000000006"/>
        <n v="350.42000000000007"/>
        <n v="733.22800000000007"/>
        <n v="3431.4080000000004"/>
        <n v="342.49200000000002"/>
        <n v="142.828"/>
        <n v="180.84800000000001"/>
        <n v="226.06"/>
        <n v="246.4"/>
        <n v="160.51600000000002"/>
        <n v="7981.4720000000007"/>
        <n v="315.39600000000002"/>
        <n v="3660"/>
        <n v="2446.6320000000001"/>
        <n v="3904"/>
        <n v="639.84400000000005"/>
        <n v="3795.2000000000003"/>
        <n v="2600"/>
        <n v="1520.6080000000002"/>
        <n v="3867.288"/>
        <n v="611.13600000000008"/>
        <n v="16927.740000000002"/>
        <n v="9472"/>
        <n v="315.38800000000003"/>
        <n v="825.50800000000004"/>
        <n v="5930"/>
        <n v="16650"/>
        <n v="169.572"/>
        <n v="678.26400000000012"/>
        <n v="2383.7400000000002"/>
        <n v="1386.5"/>
        <n v="127.60000000000001"/>
        <n v="213204.084"/>
        <n v="94690.3"/>
        <n v="28759.596000000005"/>
        <n v="1933.2"/>
        <n v="9328.8520000000008"/>
        <n v="1497.8400000000001"/>
        <n v="395.61600000000004"/>
        <n v="113.01600000000002"/>
        <n v="226.06399999999999"/>
        <n v="860"/>
        <n v="422.20000000000005"/>
        <n v="2049.6"/>
        <n v="43144.664000000004"/>
        <n v="5003.4639999999999"/>
        <n v="1010.1600000000001"/>
        <n v="1027.92"/>
        <n v="251.63600000000002"/>
        <n v="35375.72"/>
        <n v="3434.6280000000002"/>
        <n v="49.660000000000004"/>
        <n v="4343.2"/>
        <n v="1247.3280000000002"/>
        <n v="12693.296000000002"/>
        <n v="10000"/>
        <n v="46360"/>
        <n v="13412.968000000001"/>
        <n v="942.048"/>
        <n v="218.60400000000001"/>
        <n v="314.88000000000005"/>
        <n v="346.86"/>
        <n v="560.88"/>
        <n v="1183.26"/>
        <n v="799.5"/>
        <n v="339.48"/>
        <n v="477.24000000000007"/>
        <n v="1127.616"/>
        <n v="856.07999999999993"/>
        <n v="2281.0320000000002"/>
        <n v="1617.4640000000002"/>
        <n v="565.24000000000012"/>
        <n v="85.960000000000008"/>
        <n v="20902.528000000002"/>
        <n v="87.352000000000004"/>
        <n v="1346.88"/>
        <n v="881.76400000000001"/>
        <n v="813.97600000000011"/>
        <n v="1768.92"/>
        <n v="73.152000000000001"/>
        <n v="271.43200000000002"/>
        <n v="241.20000000000002"/>
        <n v="4297.5280000000002"/>
        <n v="5031.7720000000008"/>
        <n v="383.24400000000003"/>
        <n v="2805.2400000000002"/>
        <n v="61452.347999999998"/>
        <n v="629.52"/>
        <n v="1068.6600000000001"/>
        <n v="176.572"/>
        <n v="176.56800000000001"/>
        <n v="710.77200000000005"/>
        <n v="187.42000000000002"/>
        <n v="177.81600000000003"/>
        <n v="177.82000000000002"/>
        <n v="22609.280000000002"/>
        <n v="80150.968000000008"/>
        <n v="3657.5080000000003"/>
        <n v="9043.7199999999993"/>
        <n v="18087.439999999999"/>
        <n v="20348.36"/>
        <n v="13565.608000000002"/>
        <n v="15826.472000000002"/>
        <n v="497.37600000000003"/>
        <n v="56.524000000000001"/>
        <n v="1610.4"/>
        <n v="56.50800000000001"/>
        <n v="203.476"/>
        <n v="67.823999999999998"/>
        <n v="67.828000000000003"/>
        <n v="384.35200000000003"/>
        <n v="295.61599999999999"/>
        <n v="271.31599999999997"/>
        <n v="271.31200000000001"/>
        <n v="23782.304000000004"/>
        <n v="1574.808"/>
        <n v="2141.8319999999999"/>
        <n v="875.47199999999998"/>
        <n v="2114.904"/>
        <n v="2501.3680000000004"/>
        <n v="180.89600000000002"/>
        <n v="169.58"/>
        <n v="316.50800000000004"/>
        <n v="316.512"/>
        <n v="1158"/>
        <n v="7784.652000000001"/>
        <n v="25758.54"/>
        <n v="31554.212"/>
        <n v="2449.7959999999998"/>
        <n v="15000.260000000002"/>
        <n v="77419.840000000011"/>
        <n v="2799.1680000000001"/>
        <n v="180704.02000000002"/>
        <n v="86900.32"/>
        <n v="24425.4"/>
        <n v="56.068000000000012"/>
        <n v="56.072000000000003"/>
        <n v="350.38400000000001"/>
        <n v="148.352"/>
        <n v="12948.18"/>
        <n v="127872.17600000001"/>
        <n v="82574.90800000001"/>
        <n v="4748.6320000000005"/>
        <n v="46636.524000000005"/>
        <n v="89269.923999999999"/>
        <n v="9069.5040000000008"/>
        <n v="442"/>
        <n v="2168.7760000000003"/>
        <n v="2940.9639999999999"/>
        <n v="1707.6360000000002"/>
        <n v="23459.356"/>
        <n v="2583.7760000000003"/>
        <n v="9148.0880000000016"/>
        <n v="16156.1"/>
        <n v="6672.6720000000005"/>
        <n v="1313.1000000000001"/>
        <n v="44211.816000000006"/>
        <n v="743.904"/>
        <n v="752.7600000000001"/>
        <n v="532.34400000000005"/>
        <n v="5303.76"/>
        <n v="1062.72"/>
        <n v="4516.5600000000004"/>
        <n v="5712.1200000000008"/>
        <n v="1018.44"/>
        <n v="1478.884"/>
        <n v="167.30799999999999"/>
        <n v="453.55200000000008"/>
        <n v="4152.8200000000006"/>
        <n v="685.15200000000004"/>
        <n v="87.568000000000012"/>
        <n v="372.72"/>
        <n v="348.77200000000005"/>
        <n v="4009.0200000000004"/>
        <n v="91.656000000000006"/>
        <n v="395.63200000000006"/>
        <n v="604.89600000000007"/>
        <n v="671.19200000000001"/>
        <n v="366.89200000000005"/>
        <n v="489.95200000000006"/>
        <n v="1810.8000000000002"/>
        <n v="2380.3960000000002"/>
        <n v="7508.3680000000013"/>
        <n v="10270.52"/>
        <n v="1183.6000000000001"/>
        <n v="4778.8480000000009"/>
        <n v="79.188000000000002"/>
        <n v="599.6"/>
        <n v="94.164000000000001"/>
        <n v="295.61200000000002"/>
        <n v="1195.6000000000001"/>
        <n v="334.76800000000003"/>
        <n v="442.11599999999999"/>
        <n v="868.93200000000002"/>
        <n v="724.68000000000006"/>
        <n v="829.11200000000008"/>
        <n v="702.72"/>
        <n v="668.07200000000012"/>
        <n v="475.31200000000001"/>
        <n v="273.28000000000003"/>
        <n v="604.14400000000012"/>
        <n v="695.13200000000006"/>
        <n v="79.13600000000001"/>
        <n v="293.916"/>
        <n v="621.87600000000009"/>
        <n v="484.19600000000003"/>
        <n v="9.516"/>
        <n v="9.5120000000000005"/>
        <n v="293.91199999999998"/>
        <n v="571.90800000000002"/>
        <n v="484.20000000000005"/>
        <n v="790.56000000000006"/>
        <n v="637.34800000000007"/>
        <n v="539.28399999999999"/>
        <n v="655.67200000000003"/>
        <n v="953.94400000000007"/>
        <n v="1911.2080000000003"/>
        <n v="418.26400000000007"/>
        <n v="966.30799999999999"/>
        <n v="596.25200000000007"/>
        <n v="282.61599999999999"/>
        <n v="219.60000000000002"/>
        <n v="531.36"/>
        <n v="1122"/>
        <n v="271.30400000000003"/>
        <n v="158.26400000000001"/>
        <n v="844.24"/>
        <n v="1022.1840000000001"/>
        <n v="3211.5280000000002"/>
        <n v="166.40800000000002"/>
        <n v="7319.3360000000002"/>
        <n v="9689.1040000000012"/>
        <n v="971.64400000000012"/>
        <n v="440.92399999999998"/>
        <n v="2804.5440000000003"/>
        <n v="2410.6560000000004"/>
        <n v="416.53199999999998"/>
        <n v="3880.4879999999998"/>
        <n v="2021.5439999999999"/>
        <n v="452.17600000000004"/>
        <n v="2523.5200000000004"/>
        <n v="4953.2000000000007"/>
        <n v="5558.3200000000006"/>
        <n v="3679.7960000000003"/>
        <n v="5573.4320000000007"/>
        <n v="797.53200000000015"/>
        <n v="2166.0639999999999"/>
        <n v="3368.9560000000001"/>
        <n v="1012"/>
        <n v="45.884000000000007"/>
        <n v="1528.924"/>
        <n v="23137.980000000003"/>
        <n v="12158.516000000001"/>
        <n v="336.32800000000003"/>
        <n v="783.55200000000013"/>
        <n v="5394.7480000000005"/>
        <n v="4429.8640000000005"/>
        <n v="5387.5400000000009"/>
        <n v="1444.268"/>
        <n v="5790.612000000001"/>
        <n v="3348.5800000000004"/>
        <n v="2833.58"/>
        <n v="9674.0040000000008"/>
        <n v="3250"/>
        <n v="9564.8000000000011"/>
        <n v="2997.8680000000004"/>
        <n v="774.90000000000009"/>
        <n v="1720"/>
        <n v="1633.44"/>
        <n v="1751.92"/>
        <n v="7320"/>
        <n v="783.55600000000004"/>
        <n v="4618.6120000000001"/>
        <n v="4513.2080000000005"/>
        <n v="2912.8720000000003"/>
        <n v="5374.3160000000007"/>
        <n v="1111.056"/>
        <n v="7533.9600000000009"/>
        <n v="7533.9560000000001"/>
        <n v="10773.36"/>
        <n v="9735.6"/>
        <n v="1046.4000000000001"/>
        <n v="16783.295999999998"/>
        <n v="1023.732"/>
        <n v="294.048"/>
        <n v="888.16000000000008"/>
        <n v="11090.568000000001"/>
        <n v="2410.7200000000003"/>
        <n v="300.26799999999997"/>
        <n v="1570.8000000000002"/>
        <n v="373.904"/>
        <n v="164.8"/>
        <n v="12436.632000000001"/>
        <n v="8678.8160000000007"/>
        <n v="16726.364000000001"/>
        <n v="432.6"/>
        <n v="6740.5440000000008"/>
        <n v="4867.3840000000009"/>
        <n v="6493.5"/>
        <n v="2549.9560000000001"/>
        <n v="11012.212"/>
        <n v="608.5"/>
        <n v="250.79200000000003"/>
        <n v="1045.296"/>
        <n v="2039.9"/>
        <n v="680"/>
        <n v="554.99599999999998"/>
        <n v="1308.7200000000003"/>
        <n v="730"/>
        <n v="990.64"/>
        <n v="1664"/>
        <n v="10790.900000000001"/>
        <n v="359.6"/>
        <n v="554.55200000000002"/>
        <n v="1399.1960000000001"/>
        <n v="1494.64"/>
        <n v="3123.2000000000003"/>
        <n v="22484.112000000001"/>
        <n v="2415.6"/>
        <n v="672.39200000000005"/>
        <n v="1545.732"/>
        <n v="1078.604"/>
        <n v="12699.712000000001"/>
        <n v="11368.644"/>
        <n v="49715.960000000006"/>
        <n v="3033.8960000000002"/>
        <n v="6495.5920000000006"/>
        <n v="4920"/>
        <n v="3296.0239999999999"/>
        <n v="5628.4840000000004"/>
        <n v="3954.6400000000003"/>
        <n v="1139.6000000000001"/>
        <n v="208.99600000000001"/>
        <n v="453.05200000000008"/>
        <n v="113.26800000000001"/>
        <n v="20348.932000000001"/>
        <n v="257.5"/>
        <n v="2193.2000000000003"/>
        <n v="8968.1440000000002"/>
        <n v="1719.5760000000002"/>
        <n v="1303.5120000000002"/>
        <n v="8554.5840000000007"/>
        <n v="284.27200000000005"/>
        <n v="5215.8559999999998"/>
        <n v="5215.8600000000006"/>
        <n v="9667"/>
        <n v="12356.752"/>
        <n v="4122.3599999999997"/>
        <n v="277.3"/>
        <n v="700.81600000000003"/>
        <n v="8433.7520000000004"/>
        <n v="2316.6"/>
        <n v="336.70000000000005"/>
        <n v="728.5"/>
        <n v="2648"/>
        <n v="6597"/>
        <n v="560"/>
        <n v="1670"/>
        <n v="2813.5"/>
        <n v="2706.5880000000002"/>
        <n v="805.55000000000007"/>
        <n v="990.85599999999999"/>
        <n v="1311.45"/>
        <n v="913.9"/>
        <n v="1056.7"/>
        <n v="1379.9880000000003"/>
        <n v="4501.3360000000002"/>
        <n v="355.93"/>
        <n v="1024.3499999999999"/>
        <n v="350"/>
        <n v="1028.9559999999999"/>
        <n v="1298.7"/>
        <n v="1290.19"/>
        <n v="1718.46"/>
        <n v="428.928"/>
        <n v="428.92399999999998"/>
        <n v="3286.4300000000003"/>
        <n v="3286.44"/>
        <n v="846.38"/>
        <n v="846.4"/>
        <n v="384.69"/>
        <n v="384.68"/>
        <n v="729"/>
        <n v="1266.42"/>
        <n v="1214.1479999999999"/>
        <n v="1214.152"/>
        <n v="3984"/>
        <n v="2187.66"/>
        <n v="719.69"/>
        <n v="719.7"/>
        <n v="966.45"/>
        <n v="255.89000000000001"/>
        <n v="1517.07"/>
        <n v="919.67200000000003"/>
        <n v="4012.3160000000007"/>
        <n v="8000"/>
        <n v="1263.46"/>
        <n v="647.72"/>
        <n v="4513.5879999999997"/>
        <n v="159.37"/>
        <n v="95.58"/>
        <n v="530.52"/>
        <n v="371.06"/>
        <n v="477.36"/>
        <n v="264.73"/>
        <n v="849.47"/>
        <n v="743.16"/>
        <n v="549.99"/>
        <n v="9013.94"/>
        <n v="972.16"/>
        <n v="7209.152000000001"/>
        <n v="1919.1880000000001"/>
        <n v="700.82"/>
        <n v="2988.7000000000003"/>
        <n v="331.29"/>
        <n v="1815.24"/>
        <n v="3039.92"/>
        <n v="598.36400000000003"/>
        <n v="4912.5400000000009"/>
        <n v="1307.3600000000001"/>
        <n v="10839.816000000001"/>
        <n v="1228.05"/>
        <n v="1303.45"/>
        <n v="1296.5899999999999"/>
        <n v="646.59"/>
        <n v="3280.9"/>
        <n v="1801.53"/>
        <n v="461.76000000000005"/>
        <n v="5469.4000000000005"/>
        <n v="15785.37"/>
        <n v="4864.2560000000003"/>
        <n v="1992.1279999999999"/>
        <n v="2189.88"/>
        <n v="2105.5639999999999"/>
        <n v="4150"/>
        <n v="639.07200000000012"/>
        <n v="1030.26"/>
        <n v="2712.0440000000003"/>
        <n v="2627.0360000000001"/>
        <n v="3861.5840000000007"/>
        <n v="3334.48"/>
        <n v="2412.7600000000002"/>
        <n v="3238.8"/>
        <n v="3259.23"/>
        <n v="1386.71"/>
        <n v="830.08800000000019"/>
        <n v="376.74400000000003"/>
        <n v="652.04800000000012"/>
        <n v="169.71200000000002"/>
        <n v="4128.4520000000002"/>
        <n v="4316.0879999999997"/>
        <n v="3643.7520000000004"/>
        <n v="4863.5"/>
        <n v="746.35200000000009"/>
        <n v="6542.9440000000004"/>
        <n v="1465.96"/>
        <n v="1258.2160000000001"/>
        <n v="634.18000000000006"/>
        <n v="1791.4480000000001"/>
        <n v="1799.8000000000002"/>
        <n v="3711.38"/>
        <n v="890.90000000000009"/>
        <n v="4506.3879999999999"/>
        <n v="2237.5"/>
        <n v="2799.4639999999999"/>
        <n v="4834.42"/>
        <n v="2898"/>
        <n v="656.5"/>
        <n v="2547.3440000000005"/>
        <n v="4698.1400000000003"/>
        <n v="2438.1840000000002"/>
        <n v="2799.4680000000003"/>
        <n v="0.01"/>
        <n v="3447.5"/>
        <n v="8125"/>
        <n v="2990.19"/>
        <n v="1395"/>
        <n v="475"/>
        <n v="1995"/>
        <n v="637.5"/>
        <n v="1233.1600000000001"/>
        <n v="1308.8700000000001"/>
        <n v="1301.98"/>
        <n v="15445.396000000001"/>
        <n v="681.4"/>
        <n v="10199"/>
        <n v="2823.5"/>
        <n v="7490.1"/>
        <n v="4066"/>
        <n v="437.5"/>
        <n v="885"/>
        <n v="447.79600000000005"/>
        <n v="383.82000000000005"/>
        <n v="357.49600000000004"/>
        <n v="530.596"/>
        <n v="2419.6400000000003"/>
        <n v="891.84400000000005"/>
        <n v="222.02400000000003"/>
        <n v="1008.4760000000001"/>
        <n v="6479.64"/>
        <n v="18159.2"/>
        <n v="518.38"/>
        <n v="518.37"/>
        <n v="1839.6000000000001"/>
        <n v="1075"/>
        <n v="2275"/>
        <n v="7525"/>
        <n v="4976.7400000000007"/>
        <n v="1382.59"/>
        <n v="1100"/>
        <n v="2175"/>
        <n v="781.25"/>
        <n v="1050"/>
        <n v="1337.5"/>
        <n v="1431.25"/>
        <n v="2687.5"/>
        <n v="3367.4120000000003"/>
        <n v="2698.2560000000003"/>
        <n v="1013.884"/>
        <n v="35.04"/>
        <n v="296.32000000000005"/>
        <n v="3029.4120000000003"/>
        <n v="4669"/>
        <n v="2945"/>
        <n v="676.2"/>
        <n v="3682.06"/>
        <n v="881.47"/>
        <n v="3192.8560000000002"/>
        <n v="3766.78"/>
        <n v="2732.2200000000003"/>
        <n v="2433.54"/>
        <n v="12932.32"/>
        <n v="8249"/>
        <n v="3099"/>
        <n v="13620.752"/>
        <n v="5042.5200000000004"/>
        <n v="3789.1360000000004"/>
        <n v="690.6880000000001"/>
        <n v="569.80000000000007"/>
        <n v="179021.872"/>
        <n v="9117.7119999999995"/>
        <n v="44127.91"/>
        <n v="3565"/>
        <n v="568.572"/>
        <n v="3999.38"/>
        <n v="2784.5"/>
        <n v="776.6"/>
        <n v="970.47"/>
        <n v="3740"/>
        <n v="703.24800000000005"/>
        <n v="2269.616"/>
        <n v="2269.6200000000003"/>
        <n v="3624.5920000000001"/>
        <n v="803.94"/>
        <n v="1004.63"/>
        <n v="1085.3800000000001"/>
        <n v="1566.3"/>
        <n v="728"/>
        <n v="1119.6300000000001"/>
        <n v="862.49"/>
        <n v="1212.49"/>
        <n v="1062.49"/>
        <n v="8253.130000000001"/>
        <n v="6380"/>
        <n v="752.52"/>
        <n v="4916.9400000000005"/>
        <n v="5420.0440000000008"/>
        <n v="3477.2160000000003"/>
        <n v="5347.86"/>
        <n v="279"/>
        <n v="998"/>
        <n v="2349.5"/>
        <n v="9139"/>
        <n v="2890.7560000000003"/>
        <n v="3683.75"/>
        <n v="494.108"/>
        <n v="1430"/>
        <n v="2638.64"/>
        <n v="3050"/>
        <n v="0.15"/>
        <n v="3600.5"/>
        <n v="31906.31"/>
        <n v="16468.75"/>
        <n v="4999"/>
        <n v="6713.18"/>
        <n v="1026.5719999999999"/>
        <n v="6724.57"/>
        <n v="1670.3400000000001"/>
        <n v="2785.34"/>
        <n v="3025.52"/>
        <n v="1614.91"/>
        <n v="1331.27"/>
        <n v="2404.9700000000003"/>
        <n v="3950"/>
        <n v="5361.43"/>
        <n v="2800"/>
        <n v="1820"/>
        <n v="1758.1200000000001"/>
        <n v="1482.81"/>
        <n v="15752.800000000001"/>
        <n v="838.95"/>
        <n v="2642.98"/>
        <n v="3864"/>
        <n v="1235.27"/>
        <n v="5024"/>
        <n v="9350"/>
        <n v="5989.2"/>
        <n v="1750.88"/>
        <n v="2890"/>
        <n v="1568.1200000000001"/>
        <n v="5191.1900000000005"/>
        <n v="10006.25"/>
        <n v="697.96"/>
        <n v="4989"/>
        <n v="1278.75"/>
        <n v="8383.67"/>
        <n v="899"/>
        <n v="18740.490000000002"/>
        <n v="3188.25"/>
        <n v="10200.630000000001"/>
        <n v="4536.4000000000005"/>
        <n v="1129.1600000000001"/>
        <n v="1429.17"/>
        <n v="3735"/>
        <n v="9822.91"/>
        <n v="697.93000000000006"/>
        <n v="7500"/>
        <n v="6937.13"/>
        <n v="27431.41"/>
        <n v="5286.37"/>
        <n v="6742.21"/>
        <n v="16232.54"/>
        <n v="4697.41"/>
        <n v="4697.4000000000005"/>
        <n v="4547.43"/>
        <n v="7573.5"/>
        <n v="1668.73"/>
        <n v="849.84"/>
        <n v="1060.44"/>
        <n v="849.83"/>
        <n v="1668.74"/>
        <n v="49863.6"/>
        <n v="1699"/>
        <n v="5481.25"/>
        <n v="4242.78"/>
        <n v="3160.21"/>
        <n v="3693.75"/>
        <n v="5150.63"/>
        <n v="1068.23"/>
        <n v="7706.25"/>
        <n v="999.24"/>
        <n v="1925"/>
        <n v="3821.25"/>
        <n v="1466.25"/>
        <n v="7490.47"/>
        <n v="2903.85"/>
        <n v="4477.2700000000004"/>
        <n v="1871.1000000000001"/>
        <n v="479661.01"/>
        <n v="42912.53"/>
        <n v="49299.71"/>
        <n v="946.05000000000007"/>
        <n v="7490.4800000000005"/>
        <n v="291.60000000000002"/>
        <n v="20275.920000000002"/>
        <n v="1780.65"/>
        <n v="1556.54"/>
        <n v="15681.25"/>
        <n v="2369.25"/>
        <n v="2733.75"/>
        <n v="1761.75"/>
        <n v="1336.5"/>
        <n v="4606.25"/>
        <n v="1849.5"/>
        <n v="182.37"/>
        <n v="3604.5"/>
        <n v="4387.6500000000005"/>
        <n v="1241.6300000000001"/>
        <n v="6978.75"/>
        <n v="382.38"/>
        <n v="382.37"/>
        <n v="2407.5"/>
        <n v="10513.75"/>
        <n v="4664.63"/>
        <n v="13806.34"/>
        <n v="10140"/>
        <n v="5275"/>
        <n v="1547.91"/>
        <n v="1537.5"/>
        <n v="2987.5"/>
        <n v="8916.25"/>
        <n v="9958.75"/>
        <n v="11352.880000000001"/>
        <n v="7998.16"/>
        <n v="2224.88"/>
        <n v="2743.13"/>
        <n v="3768"/>
        <n v="11388.75"/>
        <n v="26730"/>
        <n v="8628.75"/>
        <n v="3894"/>
        <n v="2100"/>
        <n v="5606.5"/>
        <n v="1730.93"/>
        <n v="3225.75"/>
        <n v="14431.970000000001"/>
        <n v="7419.51"/>
        <n v="3997.13"/>
        <n v="498"/>
        <n v="3187.2000000000003"/>
        <n v="9198.84"/>
        <n v="16548.650000000001"/>
        <n v="2390"/>
        <n v="5285"/>
        <n v="1217.5"/>
        <n v="6405"/>
        <n v="23910.77"/>
        <n v="2725"/>
        <n v="1768"/>
        <n v="1568"/>
        <n v="9763.75"/>
        <n v="12978.75"/>
        <n v="3579.38"/>
        <n v="3579.36"/>
        <n v="5179.3"/>
        <n v="12240"/>
        <n v="32653.45"/>
        <n v="23562.5"/>
        <n v="5657.5"/>
        <n v="2627.94"/>
        <n v="1267.94"/>
        <n v="6838"/>
        <n v="3239.05"/>
        <n v="1443.75"/>
        <n v="10383"/>
        <n v="4311.0200000000004"/>
        <n v="4703.0200000000004"/>
        <n v="5028.75"/>
        <n v="4837.5"/>
        <n v="4775"/>
        <n v="1150.28"/>
        <n v="1150.27"/>
        <n v="159"/>
        <n v="1134"/>
        <n v="18869.09"/>
        <n v="3133.29"/>
        <n v="37063.9"/>
        <n v="9582.9"/>
        <n v="17806.71"/>
        <n v="8279.18"/>
        <n v="3480.3"/>
        <n v="38073.43"/>
        <n v="1196.25"/>
        <n v="4399"/>
        <n v="20840.63"/>
        <n v="5850"/>
        <n v="2149.08"/>
        <n v="77400"/>
        <n v="6885.5"/>
        <n v="1519.2"/>
        <n v="10780"/>
        <n v="14549.25"/>
        <n v="1315"/>
        <n v="13338.75"/>
        <n v="1648.75"/>
        <n v="6276.9000000000005"/>
        <n v="3454.4"/>
        <n v="598.4"/>
        <n v="10429.210000000001"/>
        <n v="696250"/>
        <n v="9943.75"/>
        <n v="11568.75"/>
        <n v="173296.34"/>
        <n v="650"/>
        <n v="1269.6300000000001"/>
        <n v="1127.6100000000001"/>
        <n v="906.39"/>
        <n v="906.38"/>
        <n v="3727.9"/>
        <n v="114659.73"/>
        <n v="1074.23"/>
        <n v="800.1"/>
        <n v="9367.64"/>
        <n v="896.7"/>
        <n v="2750"/>
        <n v="3522"/>
        <n v="4499"/>
        <n v="6616.72"/>
        <n v="7459.1900000000005"/>
        <n v="8432.1"/>
        <n v="5275.84"/>
        <n v="19125"/>
        <n v="42300"/>
        <n v="620"/>
        <n v="54713.4"/>
        <n v="16187.48"/>
        <n v="106275"/>
        <n v="7053.93"/>
        <n v="8414"/>
        <n v="1349"/>
        <n v="6300"/>
        <n v="13490.880000000001"/>
        <n v="514.84"/>
        <n v="514.83000000000004"/>
        <n v="10625"/>
        <n v="3038.4"/>
        <n v="19089.060000000001"/>
        <n v="2808.75"/>
        <n v="343332.48800000001"/>
        <n v="58383.87"/>
        <n v="14232.5"/>
        <n v="11471.01"/>
        <n v="11614.66"/>
        <n v="1790"/>
        <n v="16700"/>
        <n v="28064.03"/>
        <n v="21507.11"/>
        <n v="4564.75"/>
        <n v="159375"/>
        <n v="2010000"/>
        <n v="58993.75"/>
        <n v="13462.5"/>
        <n v="48426.25"/>
        <n v="5767.25"/>
        <n v="899.99"/>
        <n v="179.99"/>
        <n v="259.97000000000003"/>
        <n v="60090.44"/>
        <n v="120180.87"/>
        <n v="61290"/>
        <n v="419133.13"/>
        <n v="14921.25"/>
        <n v="35320"/>
        <n v="5898.75"/>
        <n v="37591.94"/>
        <n v="1784.69"/>
        <n v="6517.43"/>
        <n v="3799"/>
        <n v="12363.75"/>
        <n v="550"/>
        <n v="12375"/>
        <n v="18450"/>
        <n v="247564.38"/>
        <n v="3063.2000000000003"/>
        <n v="2799.03"/>
        <n v="3515"/>
        <n v="3705"/>
        <n v="3540"/>
        <n v="56578.130000000005"/>
        <n v="548575"/>
        <n v="124000"/>
        <n v="2999"/>
        <n v="5460"/>
        <n v="47482.5"/>
        <n v="30734.79"/>
        <n v="8792.5"/>
        <n v="10886.25"/>
        <n v="10106.25"/>
        <n v="9843.49"/>
        <n v="6693.75"/>
        <n v="6090"/>
        <n v="6887.5"/>
        <n v="1573.75"/>
        <n v="2436.25"/>
        <n v="9972.7900000000009"/>
        <n v="1124.8800000000001"/>
        <n v="1124.8600000000001"/>
        <n v="24937.5"/>
        <n v="16599"/>
        <n v="168.75"/>
        <n v="12185.25"/>
        <n v="28566.3"/>
        <n v="59662.5"/>
        <n v="50787.5"/>
        <n v="75123.75"/>
        <n v="521210"/>
        <n v="293577.5"/>
        <n v="611250"/>
        <n v="399993.75"/>
        <n v="1172688.75"/>
        <n v="5200"/>
        <n v="195918.75"/>
        <n v="458273.46"/>
        <n v="1612.5"/>
        <n v="1625"/>
        <n v="6667.4400000000005"/>
        <n v="4519.6099999999997"/>
        <n v="10149.08"/>
        <n v="8569.98"/>
        <n v="4224.72"/>
        <n v="1941.92"/>
        <n v="2678.5"/>
        <n v="47887.5"/>
        <n v="172987.5"/>
        <n v="439005"/>
        <n v="17243.75"/>
        <n v="12720.48"/>
        <n v="66343.58"/>
        <n v="6296.87"/>
        <n v="1887.2"/>
        <n v="21609.24"/>
        <n v="7495.35"/>
        <n v="10850.66"/>
        <n v="8769.44"/>
        <n v="28500"/>
        <n v="1408.75"/>
        <n v="10420"/>
        <n v="117807.79000000001"/>
        <n v="25756.75"/>
        <n v="149387.5"/>
        <n v="2443.34"/>
        <n v="1648.51"/>
        <n v="7160.06"/>
        <n v="7160.05"/>
        <n v="5162.5"/>
        <n v="1252.5"/>
        <n v="6270"/>
        <n v="3412.5"/>
        <n v="2900"/>
        <n v="7158.75"/>
        <n v="7965"/>
        <n v="4306.71"/>
        <n v="972879.84"/>
        <n v="1756.88"/>
        <n v="2610.0100000000002"/>
        <n v="3233.75"/>
        <n v="101132.16"/>
        <n v="872.09"/>
        <n v="485.78000000000003"/>
        <n v="1475.3700000000001"/>
        <n v="1475.3600000000001"/>
        <n v="12459.300000000001"/>
        <n v="11729"/>
        <n v="8263.7999999999993"/>
        <n v="6559.2"/>
        <n v="97.3"/>
        <n v="97.41"/>
        <n v="437.42"/>
        <n v="437.43"/>
        <n v="424.23"/>
        <n v="547.02"/>
        <n v="290.52"/>
        <n v="1172.45"/>
        <n v="2938.48"/>
        <n v="1147.45"/>
        <n v="4984.34"/>
        <n v="676.14"/>
        <n v="3330"/>
        <n v="8205.15"/>
        <n v="1160.26"/>
        <n v="1603.0900000000001"/>
        <n v="2149.19"/>
        <n v="2149.1799999999998"/>
        <n v="1451.56"/>
        <n v="21960"/>
        <n v="745.11"/>
        <n v="1039.99"/>
        <n v="4450"/>
        <n v="4730"/>
        <n v="4399.2"/>
        <n v="12350"/>
        <n v="1875.99"/>
        <n v="2850.83"/>
        <n v="6653.75"/>
        <n v="4295.5"/>
        <n v="3996.14"/>
        <n v="249900"/>
        <n v="2584.69"/>
        <n v="3077.85"/>
        <n v="5400"/>
        <n v="11000"/>
        <n v="9850"/>
        <n v="24375"/>
        <n v="4937.5"/>
        <n v="6587.89"/>
        <n v="6763.75"/>
        <n v="1565"/>
        <n v="1978"/>
        <n v="1916"/>
        <n v="1252"/>
        <n v="1524.31"/>
        <n v="2408.2200000000003"/>
        <n v="2408.2000000000003"/>
        <n v="4133.51"/>
        <n v="24812.5"/>
        <n v="12300"/>
        <n v="34308.75"/>
        <n v="6350"/>
        <n v="2374"/>
        <n v="3217.5"/>
        <n v="8390.0300000000007"/>
        <n v="3295"/>
        <n v="14715"/>
        <n v="815.61"/>
        <n v="415.61"/>
        <n v="365.61"/>
        <n v="176.41"/>
        <n v="465.61"/>
        <n v="116.62"/>
        <n v="1796.07"/>
        <n v="7221.78"/>
        <n v="2850"/>
        <n v="15999"/>
        <n v="3525.38"/>
        <n v="8230.61"/>
        <n v="6163.08"/>
        <n v="9970.75"/>
        <n v="4716.8500000000004"/>
        <n v="4805"/>
        <n v="7810.58"/>
        <m/>
      </sharedItems>
    </cacheField>
    <cacheField name="NAČIN OSIGURANJA" numFmtId="0">
      <sharedItems containsBlank="1" count="4">
        <s v="ugovorna vrijednost"/>
        <s v="stvarna uporabna vrijednost"/>
        <s v="nova vrijednos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49">
  <r>
    <n v="1"/>
    <s v="       MB5216"/>
    <s v="       300273"/>
    <s v="Urban Astronomy **Berthie"/>
    <x v="0"/>
    <s v="28.02.12"/>
    <s v="01.03.12"/>
    <s v="1"/>
    <n v="20"/>
    <n v="1"/>
    <x v="0"/>
    <n v="105.76"/>
    <n v="1.79"/>
    <x v="0"/>
    <x v="0"/>
  </r>
  <r>
    <n v="1"/>
    <s v="       MB5831"/>
    <s v="       300205"/>
    <s v="Principles of Metamorphic"/>
    <x v="0"/>
    <s v="19.01.15"/>
    <s v="01.02.15"/>
    <s v="1"/>
    <n v="20"/>
    <n v="1"/>
    <x v="1"/>
    <n v="108"/>
    <n v="432"/>
    <x v="1"/>
    <x v="0"/>
  </r>
  <r>
    <n v="1"/>
    <s v="       MB6144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 MB6504"/>
    <s v="       300198"/>
    <s v="Polynomials and Equations"/>
    <x v="0"/>
    <s v="29.01.18"/>
    <s v="01.02.18"/>
    <s v="1"/>
    <n v="20"/>
    <n v="1"/>
    <x v="3"/>
    <n v="33.380000000000003"/>
    <n v="133.52000000000001"/>
    <x v="3"/>
    <x v="0"/>
  </r>
  <r>
    <n v="1"/>
    <s v="       MB6505"/>
    <s v="       300251"/>
    <s v="Teorija i tehnologika bet"/>
    <x v="0"/>
    <s v="09.02.18"/>
    <s v="01.03.18"/>
    <s v="1"/>
    <n v="20"/>
    <n v="1"/>
    <x v="4"/>
    <n v="80"/>
    <n v="320"/>
    <x v="4"/>
    <x v="0"/>
  </r>
  <r>
    <n v="1"/>
    <s v="       MB6506"/>
    <s v="       300136"/>
    <s v="Kozervacija i restauracij"/>
    <x v="0"/>
    <s v="13.02.18"/>
    <s v="01.03.18"/>
    <s v="1"/>
    <n v="20"/>
    <n v="1"/>
    <x v="5"/>
    <n v="30"/>
    <n v="120"/>
    <x v="5"/>
    <x v="0"/>
  </r>
  <r>
    <n v="1"/>
    <s v="       MB6507"/>
    <s v="       300029"/>
    <s v="Clays in the Minerals Pro"/>
    <x v="0"/>
    <s v="26.02.18"/>
    <s v="01.03.18"/>
    <s v="1"/>
    <n v="20"/>
    <n v="1"/>
    <x v="6"/>
    <n v="151.76"/>
    <n v="607.03"/>
    <x v="6"/>
    <x v="0"/>
  </r>
  <r>
    <n v="1"/>
    <s v="       MB6508"/>
    <s v="       300252"/>
    <s v="The Geologic Time Scale12"/>
    <x v="0"/>
    <s v="26.02.18"/>
    <s v="01.03.18"/>
    <s v="1"/>
    <n v="20"/>
    <n v="1"/>
    <x v="7"/>
    <n v="50.19"/>
    <n v="200.75"/>
    <x v="7"/>
    <x v="0"/>
  </r>
  <r>
    <n v="1"/>
    <s v="       MB6509"/>
    <s v="       300252"/>
    <s v="The Geologic Time Scale12"/>
    <x v="0"/>
    <s v="26.02.18"/>
    <s v="01.03.18"/>
    <s v="1"/>
    <n v="20"/>
    <n v="1"/>
    <x v="7"/>
    <n v="50.19"/>
    <n v="200.75"/>
    <x v="7"/>
    <x v="0"/>
  </r>
  <r>
    <n v="1"/>
    <s v="       MB6510"/>
    <s v="       300002"/>
    <s v="A Concise Geologic Time"/>
    <x v="0"/>
    <s v="26.02.18"/>
    <s v="01.03.18"/>
    <s v="1"/>
    <n v="20"/>
    <n v="1"/>
    <x v="8"/>
    <n v="51.64"/>
    <n v="206.54"/>
    <x v="8"/>
    <x v="0"/>
  </r>
  <r>
    <n v="1"/>
    <s v="       MB6516"/>
    <s v="       300255"/>
    <s v="The Nexus of Soils,Plants"/>
    <x v="0"/>
    <s v="09.03.18"/>
    <s v="01.04.18"/>
    <s v="1"/>
    <n v="20"/>
    <n v="1"/>
    <x v="9"/>
    <n v="41.300000000000004"/>
    <n v="165.20000000000002"/>
    <x v="9"/>
    <x v="0"/>
  </r>
  <r>
    <n v="1"/>
    <s v="       MB6518"/>
    <s v="       300203"/>
    <s v="Principles and practices"/>
    <x v="0"/>
    <s v="26.03.18"/>
    <s v="01.04.18"/>
    <s v="1"/>
    <n v="20"/>
    <n v="1"/>
    <x v="10"/>
    <n v="58.93"/>
    <n v="235.72"/>
    <x v="10"/>
    <x v="0"/>
  </r>
  <r>
    <n v="1"/>
    <s v="       MB6590"/>
    <s v="       300280"/>
    <s v="Vjerojatnost i statistika"/>
    <x v="0"/>
    <s v="17.07.18"/>
    <s v="01.08.18"/>
    <s v="1"/>
    <n v="20"/>
    <n v="1"/>
    <x v="11"/>
    <n v="21.42"/>
    <n v="85.67"/>
    <x v="11"/>
    <x v="0"/>
  </r>
  <r>
    <n v="1"/>
    <s v="       MB6591"/>
    <s v="       300280"/>
    <s v="Vjerojatnost i statistika"/>
    <x v="0"/>
    <s v="17.07.18"/>
    <s v="01.08.18"/>
    <s v="1"/>
    <n v="20"/>
    <n v="1"/>
    <x v="12"/>
    <n v="21.42"/>
    <n v="85.68"/>
    <x v="12"/>
    <x v="0"/>
  </r>
  <r>
    <n v="1"/>
    <s v="       MB6598"/>
    <s v="       300243"/>
    <s v="Stress waves in solids"/>
    <x v="0"/>
    <s v="30.08.18"/>
    <s v="01.09.18"/>
    <s v="1"/>
    <n v="20"/>
    <n v="1"/>
    <x v="13"/>
    <n v="21.12"/>
    <n v="84.49"/>
    <x v="13"/>
    <x v="0"/>
  </r>
  <r>
    <n v="1"/>
    <s v="       MB6601"/>
    <s v="       300229"/>
    <s v="Sil &amp; Rock Description in"/>
    <x v="0"/>
    <s v="20.09.18"/>
    <s v="01.10.18"/>
    <s v="1"/>
    <n v="20"/>
    <n v="1"/>
    <x v="14"/>
    <n v="175.67000000000002"/>
    <n v="702.66"/>
    <x v="14"/>
    <x v="0"/>
  </r>
  <r>
    <n v="1"/>
    <s v="       MB6609"/>
    <s v="       300047"/>
    <s v="Eksploat.i priprema tehni"/>
    <x v="0"/>
    <s v="14.09.18"/>
    <s v="01.10.18"/>
    <s v="1"/>
    <n v="20"/>
    <n v="1"/>
    <x v="15"/>
    <n v="26"/>
    <n v="104"/>
    <x v="15"/>
    <x v="0"/>
  </r>
  <r>
    <n v="1"/>
    <s v="       MB6631"/>
    <s v="       300019"/>
    <s v="Atlas of Meteorites"/>
    <x v="0"/>
    <s v="05.11.18"/>
    <s v="01.12.18"/>
    <s v="1"/>
    <n v="20"/>
    <n v="1"/>
    <x v="16"/>
    <n v="128.36000000000001"/>
    <n v="513.43000000000006"/>
    <x v="16"/>
    <x v="0"/>
  </r>
  <r>
    <n v="1"/>
    <s v="       MB6632"/>
    <s v="       300156"/>
    <s v="Meteorites, A Petrologic,"/>
    <x v="0"/>
    <s v="05.11.18"/>
    <s v="01.12.18"/>
    <s v="1"/>
    <n v="20"/>
    <n v="1"/>
    <x v="17"/>
    <n v="100.7"/>
    <n v="402.79"/>
    <x v="17"/>
    <x v="0"/>
  </r>
  <r>
    <n v="1"/>
    <s v="       MB6633"/>
    <s v="       300157"/>
    <s v="Meteorites, Their Impact"/>
    <x v="0"/>
    <s v="05.11.18"/>
    <s v="01.12.18"/>
    <s v="1"/>
    <n v="20"/>
    <n v="1"/>
    <x v="18"/>
    <n v="55.03"/>
    <n v="220.12"/>
    <x v="18"/>
    <x v="0"/>
  </r>
  <r>
    <n v="1"/>
    <s v="       MB6634"/>
    <s v="       300043"/>
    <s v="Earth Materials:Introduct"/>
    <x v="0"/>
    <s v="05.11.18"/>
    <s v="01.12.18"/>
    <s v="1"/>
    <n v="20"/>
    <n v="1"/>
    <x v="19"/>
    <n v="64.64"/>
    <n v="258.54000000000002"/>
    <x v="19"/>
    <x v="0"/>
  </r>
  <r>
    <n v="1"/>
    <s v="       MB6635"/>
    <s v="       300237"/>
    <s v="Spacerocks. A Collectors"/>
    <x v="0"/>
    <s v="05.11.18"/>
    <s v="01.12.18"/>
    <s v="1"/>
    <n v="20"/>
    <n v="1"/>
    <x v="20"/>
    <n v="37.44"/>
    <n v="149.75"/>
    <x v="20"/>
    <x v="0"/>
  </r>
  <r>
    <n v="1"/>
    <s v="       MB6636"/>
    <s v="       300123"/>
    <s v="In search of stardust:ama"/>
    <x v="0"/>
    <s v="05.11.18"/>
    <s v="01.12.18"/>
    <s v="1"/>
    <n v="20"/>
    <n v="1"/>
    <x v="21"/>
    <n v="25.28"/>
    <n v="101.10000000000001"/>
    <x v="21"/>
    <x v="0"/>
  </r>
  <r>
    <n v="1"/>
    <s v="       MB6664"/>
    <s v="       300145"/>
    <s v="Makroekonomija"/>
    <x v="0"/>
    <s v="26.11.18"/>
    <s v="01.12.18"/>
    <s v="1"/>
    <n v="20"/>
    <n v="1"/>
    <x v="22"/>
    <n v="77.17"/>
    <n v="308.7"/>
    <x v="22"/>
    <x v="0"/>
  </r>
  <r>
    <n v="1"/>
    <s v="       MB6665"/>
    <s v="       300159"/>
    <s v="Mikroekonomija"/>
    <x v="0"/>
    <s v="26.11.18"/>
    <s v="01.12.18"/>
    <s v="1"/>
    <n v="20"/>
    <n v="1"/>
    <x v="23"/>
    <n v="77.180000000000007"/>
    <n v="308.7"/>
    <x v="23"/>
    <x v="0"/>
  </r>
  <r>
    <n v="1"/>
    <s v="       MB6674"/>
    <s v="       300158"/>
    <s v="Mikroekonomija-menadžment"/>
    <x v="0"/>
    <s v="27.11.18"/>
    <s v="01.12.18"/>
    <s v="1"/>
    <n v="20"/>
    <n v="1"/>
    <x v="24"/>
    <n v="47.36"/>
    <n v="189.44"/>
    <x v="24"/>
    <x v="0"/>
  </r>
  <r>
    <n v="1"/>
    <s v="       MB6675"/>
    <s v="       300145"/>
    <s v="Makroekonomija"/>
    <x v="0"/>
    <s v="27.11.18"/>
    <s v="01.12.18"/>
    <s v="1"/>
    <n v="20"/>
    <n v="1"/>
    <x v="25"/>
    <n v="55.84"/>
    <n v="223.36"/>
    <x v="25"/>
    <x v="0"/>
  </r>
  <r>
    <n v="1"/>
    <s v="       MB6676"/>
    <s v="       300096"/>
    <s v="Gospodarenj energijom"/>
    <x v="0"/>
    <s v="27.11.18"/>
    <s v="01.12.18"/>
    <s v="1"/>
    <n v="20"/>
    <n v="1"/>
    <x v="26"/>
    <n v="39.200000000000003"/>
    <n v="156.79"/>
    <x v="26"/>
    <x v="0"/>
  </r>
  <r>
    <n v="1"/>
    <s v="       MB6682"/>
    <s v="       300048"/>
    <s v="Ekspolatacija i obrada ka"/>
    <x v="0"/>
    <s v="05.12.18"/>
    <s v="01.01.19"/>
    <s v="1"/>
    <n v="20"/>
    <n v="1"/>
    <x v="27"/>
    <n v="81"/>
    <n v="324"/>
    <x v="27"/>
    <x v="0"/>
  </r>
  <r>
    <n v="1"/>
    <s v="       MB6691"/>
    <s v="       300000"/>
    <s v="Engineering mechanics 3"/>
    <x v="0"/>
    <s v="04.01.19"/>
    <s v="01.02.19"/>
    <s v="1"/>
    <n v="20"/>
    <n v="1"/>
    <x v="28"/>
    <n v="36.22"/>
    <n v="144.9"/>
    <x v="28"/>
    <x v="0"/>
  </r>
  <r>
    <n v="1"/>
    <s v="       MB6692"/>
    <s v="       300040"/>
    <s v="Dynymics-formulas and pro"/>
    <x v="0"/>
    <s v="04.01.19"/>
    <s v="01.02.19"/>
    <s v="1"/>
    <n v="20"/>
    <n v="1"/>
    <x v="28"/>
    <n v="36.22"/>
    <n v="144.9"/>
    <x v="28"/>
    <x v="0"/>
  </r>
  <r>
    <n v="1"/>
    <s v="       MB6693"/>
    <s v="       300241"/>
    <s v="Statics-formulas and prob"/>
    <x v="0"/>
    <s v="04.01.19"/>
    <s v="01.02.19"/>
    <s v="1"/>
    <n v="20"/>
    <n v="1"/>
    <x v="29"/>
    <n v="36.22"/>
    <n v="144.88"/>
    <x v="29"/>
    <x v="0"/>
  </r>
  <r>
    <n v="1"/>
    <s v="       MB6702"/>
    <s v="       300022"/>
    <s v="Basic Principles"/>
    <x v="0"/>
    <s v="21.01.98"/>
    <s v="01.02.98"/>
    <s v="1"/>
    <n v="20"/>
    <n v="1"/>
    <x v="30"/>
    <n v="93.27"/>
    <n v="373.06"/>
    <x v="30"/>
    <x v="0"/>
  </r>
  <r>
    <n v="1"/>
    <s v="       MB6703"/>
    <s v="       300022"/>
    <s v="Basic Principles"/>
    <x v="0"/>
    <s v="21.01.98"/>
    <s v="01.02.98"/>
    <s v="1"/>
    <n v="20"/>
    <n v="1"/>
    <x v="30"/>
    <n v="93.27"/>
    <n v="373.06"/>
    <x v="30"/>
    <x v="0"/>
  </r>
  <r>
    <n v="1"/>
    <s v="       MB6704"/>
    <s v="       300022"/>
    <s v="Basic Principles"/>
    <x v="0"/>
    <s v="21.01.98"/>
    <s v="01.02.98"/>
    <s v="1"/>
    <n v="20"/>
    <n v="1"/>
    <x v="30"/>
    <n v="93.27"/>
    <n v="373.06"/>
    <x v="30"/>
    <x v="0"/>
  </r>
  <r>
    <n v="1"/>
    <s v="       MB6705"/>
    <s v="       300022"/>
    <s v="Basic Principles"/>
    <x v="0"/>
    <s v="21.01.98"/>
    <s v="01.02.98"/>
    <s v="1"/>
    <n v="20"/>
    <n v="1"/>
    <x v="30"/>
    <n v="93.27"/>
    <n v="373.06"/>
    <x v="30"/>
    <x v="0"/>
  </r>
  <r>
    <n v="1"/>
    <s v="       MB6706"/>
    <s v="       300022"/>
    <s v="Basic Principles"/>
    <x v="0"/>
    <s v="21.01.98"/>
    <s v="01.02.98"/>
    <s v="1"/>
    <n v="20"/>
    <n v="1"/>
    <x v="31"/>
    <n v="93.26"/>
    <n v="373.05"/>
    <x v="31"/>
    <x v="0"/>
  </r>
  <r>
    <n v="1"/>
    <s v="       MB6716"/>
    <s v="       300250"/>
    <s v="Teorija elastičnosti i pl"/>
    <x v="0"/>
    <s v="15.02.19"/>
    <s v="01.03.19"/>
    <s v="1"/>
    <n v="20"/>
    <n v="1"/>
    <x v="32"/>
    <n v="37.5"/>
    <n v="150"/>
    <x v="32"/>
    <x v="0"/>
  </r>
  <r>
    <n v="1"/>
    <s v="       MB6717"/>
    <s v="       300250"/>
    <s v="Teorija elastičnosti i pl"/>
    <x v="0"/>
    <s v="15.02.19"/>
    <s v="01.03.19"/>
    <s v="1"/>
    <n v="20"/>
    <n v="1"/>
    <x v="33"/>
    <n v="37.5"/>
    <n v="150.01"/>
    <x v="33"/>
    <x v="0"/>
  </r>
  <r>
    <n v="1"/>
    <s v="       MB6736"/>
    <s v="       300285"/>
    <s v="Zagonetna zemlja"/>
    <x v="0"/>
    <s v="13.03.19"/>
    <s v="01.04.19"/>
    <s v="1"/>
    <n v="20"/>
    <n v="1"/>
    <x v="34"/>
    <n v="6.62"/>
    <n v="26.48"/>
    <x v="34"/>
    <x v="0"/>
  </r>
  <r>
    <n v="1"/>
    <s v="       MB6737"/>
    <s v="       300036"/>
    <s v="Čudesni svijet fosila"/>
    <x v="0"/>
    <s v="13.03.19"/>
    <s v="01.04.19"/>
    <s v="1"/>
    <n v="20"/>
    <n v="1"/>
    <x v="35"/>
    <n v="12.620000000000001"/>
    <n v="50.480000000000004"/>
    <x v="35"/>
    <x v="0"/>
  </r>
  <r>
    <n v="1"/>
    <s v="       MB6738"/>
    <s v="       300248"/>
    <s v="Šesto izumiranje"/>
    <x v="0"/>
    <s v="14.03.19"/>
    <s v="01.04.19"/>
    <s v="1"/>
    <n v="20"/>
    <n v="1"/>
    <x v="36"/>
    <n v="17.82"/>
    <n v="71.28"/>
    <x v="36"/>
    <x v="0"/>
  </r>
  <r>
    <n v="1"/>
    <s v="       MB6746"/>
    <s v="       300093"/>
    <s v="Geoznanstveni pojomnik I"/>
    <x v="0"/>
    <s v="27.03.19"/>
    <s v="01.04.19"/>
    <s v="1"/>
    <n v="20"/>
    <n v="1"/>
    <x v="37"/>
    <n v="30"/>
    <n v="120.01"/>
    <x v="37"/>
    <x v="0"/>
  </r>
  <r>
    <n v="1"/>
    <s v="       MB6747"/>
    <s v="       300093"/>
    <s v="Geoznanstveni pojomnik I"/>
    <x v="0"/>
    <s v="27.03.19"/>
    <s v="01.04.19"/>
    <s v="1"/>
    <n v="20"/>
    <n v="1"/>
    <x v="37"/>
    <n v="30"/>
    <n v="120.01"/>
    <x v="37"/>
    <x v="0"/>
  </r>
  <r>
    <n v="1"/>
    <s v="       MB6748"/>
    <s v="       300093"/>
    <s v="Geoznanstveni pojomnik I"/>
    <x v="0"/>
    <s v="27.03.19"/>
    <s v="01.04.19"/>
    <s v="1"/>
    <n v="20"/>
    <n v="1"/>
    <x v="37"/>
    <n v="30"/>
    <n v="120.01"/>
    <x v="37"/>
    <x v="0"/>
  </r>
  <r>
    <n v="1"/>
    <s v="       MB6749"/>
    <s v="       300093"/>
    <s v="Geoznanstveni pojomnik I"/>
    <x v="0"/>
    <s v="27.03.19"/>
    <s v="01.04.19"/>
    <s v="1"/>
    <n v="20"/>
    <n v="1"/>
    <x v="37"/>
    <n v="30"/>
    <n v="120.01"/>
    <x v="37"/>
    <x v="0"/>
  </r>
  <r>
    <n v="1"/>
    <s v="       MB6750"/>
    <s v="       300093"/>
    <s v="Geoznanstveni pojomnik I"/>
    <x v="0"/>
    <s v="27.03.19"/>
    <s v="01.04.19"/>
    <s v="1"/>
    <n v="20"/>
    <n v="1"/>
    <x v="37"/>
    <n v="30"/>
    <n v="120.01"/>
    <x v="37"/>
    <x v="0"/>
  </r>
  <r>
    <n v="1"/>
    <s v="       MB6751"/>
    <s v="       300094"/>
    <s v="Geoznanstveni pojomnik II"/>
    <x v="0"/>
    <s v="27.03.19"/>
    <s v="01.04.19"/>
    <s v="1"/>
    <n v="20"/>
    <n v="1"/>
    <x v="37"/>
    <n v="30"/>
    <n v="120.01"/>
    <x v="37"/>
    <x v="0"/>
  </r>
  <r>
    <n v="1"/>
    <s v="       MB6752"/>
    <s v="       300094"/>
    <s v="Geoznanstveni pojomnik II"/>
    <x v="0"/>
    <s v="27.03.19"/>
    <s v="01.04.19"/>
    <s v="1"/>
    <n v="20"/>
    <n v="1"/>
    <x v="38"/>
    <n v="30"/>
    <n v="120.02"/>
    <x v="38"/>
    <x v="0"/>
  </r>
  <r>
    <n v="1"/>
    <s v="       MB6753"/>
    <s v="       300094"/>
    <s v="Geoznanstveni pojomnik II"/>
    <x v="0"/>
    <s v="27.03.19"/>
    <s v="01.04.19"/>
    <s v="1"/>
    <n v="20"/>
    <n v="1"/>
    <x v="38"/>
    <n v="30"/>
    <n v="120.02"/>
    <x v="38"/>
    <x v="0"/>
  </r>
  <r>
    <n v="1"/>
    <s v="       MB6754"/>
    <s v="       300094"/>
    <s v="Geoznanstveni pojomnik II"/>
    <x v="0"/>
    <s v="27.03.19"/>
    <s v="01.04.19"/>
    <s v="1"/>
    <n v="20"/>
    <n v="1"/>
    <x v="38"/>
    <n v="30"/>
    <n v="120.02"/>
    <x v="38"/>
    <x v="0"/>
  </r>
  <r>
    <n v="1"/>
    <s v="       MB6755"/>
    <s v="       300094"/>
    <s v="Geoznanstveni pojomnik II"/>
    <x v="0"/>
    <s v="27.03.19"/>
    <s v="01.04.19"/>
    <s v="1"/>
    <n v="20"/>
    <n v="1"/>
    <x v="38"/>
    <n v="30"/>
    <n v="120.02"/>
    <x v="38"/>
    <x v="0"/>
  </r>
  <r>
    <n v="1"/>
    <s v="       MB6895"/>
    <s v="       300227"/>
    <s v="Sedimentary Structures"/>
    <x v="0"/>
    <s v="28.06.19"/>
    <s v="01.07.19"/>
    <s v="1"/>
    <n v="20"/>
    <n v="1"/>
    <x v="39"/>
    <n v="77.930000000000007"/>
    <n v="311.73"/>
    <x v="39"/>
    <x v="0"/>
  </r>
  <r>
    <n v="1"/>
    <s v="       MB6896"/>
    <s v="       300227"/>
    <s v="Sedimentary Structures"/>
    <x v="0"/>
    <s v="28.06.19"/>
    <s v="01.07.19"/>
    <s v="1"/>
    <n v="20"/>
    <n v="1"/>
    <x v="40"/>
    <n v="77.930000000000007"/>
    <n v="311.72000000000003"/>
    <x v="40"/>
    <x v="0"/>
  </r>
  <r>
    <n v="1"/>
    <s v="       MB6916"/>
    <s v="       300164"/>
    <s v="Minjera-pregled rudarske"/>
    <x v="0"/>
    <s v="30.06.19"/>
    <s v="01.07.19"/>
    <s v="1"/>
    <n v="20"/>
    <n v="1"/>
    <x v="41"/>
    <n v="24"/>
    <n v="96"/>
    <x v="41"/>
    <x v="0"/>
  </r>
  <r>
    <n v="1"/>
    <s v="       MB6917"/>
    <s v="       300164"/>
    <s v="Minjera-pregled rudarske"/>
    <x v="0"/>
    <s v="30.06.19"/>
    <s v="01.07.19"/>
    <s v="1"/>
    <n v="20"/>
    <n v="1"/>
    <x v="41"/>
    <n v="24"/>
    <n v="96"/>
    <x v="41"/>
    <x v="0"/>
  </r>
  <r>
    <n v="1"/>
    <s v="       MB6963"/>
    <s v="       300169"/>
    <s v="Monografija Radoboja"/>
    <x v="0"/>
    <s v="28.05.19"/>
    <s v="01.06.19"/>
    <s v="1"/>
    <n v="20"/>
    <n v="1"/>
    <x v="42"/>
    <n v="39.800000000000004"/>
    <n v="159.20000000000002"/>
    <x v="42"/>
    <x v="0"/>
  </r>
  <r>
    <n v="1"/>
    <s v="       MB6964"/>
    <s v="       300168"/>
    <s v="Moja optuživanja"/>
    <x v="0"/>
    <s v="10.09.19"/>
    <s v="01.10.19"/>
    <s v="1"/>
    <n v="20"/>
    <n v="1"/>
    <x v="43"/>
    <n v="8"/>
    <n v="32"/>
    <x v="43"/>
    <x v="0"/>
  </r>
  <r>
    <n v="1"/>
    <s v="       MB6987"/>
    <s v="       300032"/>
    <s v="Communicating Environment"/>
    <x v="0"/>
    <s v="24.09.19"/>
    <s v="01.10.19"/>
    <s v="1"/>
    <n v="20"/>
    <n v="1"/>
    <x v="44"/>
    <n v="51.71"/>
    <n v="206.86"/>
    <x v="44"/>
    <x v="0"/>
  </r>
  <r>
    <n v="1"/>
    <s v="       MB6991"/>
    <s v="       300167"/>
    <s v="Modern Diferential Geomet"/>
    <x v="0"/>
    <s v="29.10.19"/>
    <s v="01.11.19"/>
    <s v="1"/>
    <n v="20"/>
    <n v="1"/>
    <x v="45"/>
    <n v="148.03"/>
    <n v="592.12"/>
    <x v="45"/>
    <x v="0"/>
  </r>
  <r>
    <n v="1"/>
    <s v="       MB6992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3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4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5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6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7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8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6999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7000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7001"/>
    <s v="       300130"/>
    <s v="Ispitivanje tla u geotehn"/>
    <x v="0"/>
    <s v="22.10.19"/>
    <s v="01.11.19"/>
    <s v="1"/>
    <n v="20"/>
    <n v="1"/>
    <x v="46"/>
    <n v="34.200000000000003"/>
    <n v="136.81"/>
    <x v="46"/>
    <x v="0"/>
  </r>
  <r>
    <n v="1"/>
    <s v="       MB7010"/>
    <s v="       300056"/>
    <s v="Enironment-Friendly Techn"/>
    <x v="0"/>
    <s v="11.11.19"/>
    <s v="01.12.19"/>
    <s v="1"/>
    <n v="20"/>
    <n v="1"/>
    <x v="47"/>
    <n v="208.64000000000001"/>
    <n v="834.54"/>
    <x v="47"/>
    <x v="0"/>
  </r>
  <r>
    <n v="1"/>
    <s v="       MB7011"/>
    <s v="       300052"/>
    <s v="Encyclopedic Dictionary o"/>
    <x v="0"/>
    <s v="18.11.19"/>
    <s v="01.12.19"/>
    <s v="1"/>
    <n v="20"/>
    <n v="1"/>
    <x v="48"/>
    <n v="98.28"/>
    <n v="393.12"/>
    <x v="48"/>
    <x v="0"/>
  </r>
  <r>
    <n v="1"/>
    <s v="       MB7013"/>
    <s v="       300206"/>
    <s v="Priručnik za ventilaciju"/>
    <x v="0"/>
    <s v="17.10.19"/>
    <s v="01.11.19"/>
    <s v="1"/>
    <n v="20"/>
    <n v="1"/>
    <x v="49"/>
    <n v="76"/>
    <n v="304"/>
    <x v="49"/>
    <x v="0"/>
  </r>
  <r>
    <n v="1"/>
    <s v="       MB7045"/>
    <s v="       300109"/>
    <s v="Handbook of Reserch on Cr"/>
    <x v="0"/>
    <s v="16.12.19"/>
    <s v="01.01.20"/>
    <s v="1"/>
    <n v="20"/>
    <n v="1"/>
    <x v="50"/>
    <n v="368.78000000000003"/>
    <n v="1475.1100000000001"/>
    <x v="50"/>
    <x v="0"/>
  </r>
  <r>
    <n v="1"/>
    <s v="      MB 4000"/>
    <s v="       300134"/>
    <s v="Knjige PS"/>
    <x v="0"/>
    <s v="01.01.12"/>
    <s v="01.02.12"/>
    <s v="1"/>
    <n v="20"/>
    <n v="1"/>
    <x v="51"/>
    <n v="387711.26"/>
    <n v="623709.42000000004"/>
    <x v="51"/>
    <x v="0"/>
  </r>
  <r>
    <n v="1"/>
    <s v="      MB 5213"/>
    <s v="       300266"/>
    <s v="Ultraviolet and X-ray Spe"/>
    <x v="0"/>
    <s v="28.02.12"/>
    <s v="01.03.12"/>
    <s v="1"/>
    <n v="20"/>
    <n v="1"/>
    <x v="52"/>
    <n v="361.38"/>
    <n v="6.12"/>
    <x v="52"/>
    <x v="0"/>
  </r>
  <r>
    <n v="1"/>
    <s v="      MB 5214"/>
    <s v="       300018"/>
    <s v="Astrophysical Flows **Pri"/>
    <x v="0"/>
    <s v="28.02.12"/>
    <s v="01.03.12"/>
    <s v="1"/>
    <n v="20"/>
    <n v="1"/>
    <x v="53"/>
    <n v="198.19"/>
    <n v="3.35"/>
    <x v="53"/>
    <x v="0"/>
  </r>
  <r>
    <n v="1"/>
    <s v="      MB 5215"/>
    <s v="       300256"/>
    <s v="The Origin of Chondrules"/>
    <x v="0"/>
    <s v="28.02.12"/>
    <s v="01.03.12"/>
    <s v="1"/>
    <n v="20"/>
    <n v="1"/>
    <x v="54"/>
    <n v="342.79"/>
    <n v="5.8100000000000005"/>
    <x v="54"/>
    <x v="0"/>
  </r>
  <r>
    <n v="1"/>
    <s v="      MB 5217"/>
    <s v="       300038"/>
    <s v="Discover the Moon **Lacro"/>
    <x v="0"/>
    <s v="28.02.12"/>
    <s v="01.03.12"/>
    <s v="1"/>
    <n v="20"/>
    <n v="1"/>
    <x v="0"/>
    <n v="105.76"/>
    <n v="1.79"/>
    <x v="0"/>
    <x v="0"/>
  </r>
  <r>
    <n v="1"/>
    <s v="      MB 5218"/>
    <s v="       300155"/>
    <s v="Meteorites **Zanda"/>
    <x v="0"/>
    <s v="28.02.12"/>
    <s v="01.03.12"/>
    <s v="1"/>
    <n v="20"/>
    <n v="1"/>
    <x v="55"/>
    <n v="139.09"/>
    <n v="2.34"/>
    <x v="55"/>
    <x v="0"/>
  </r>
  <r>
    <n v="1"/>
    <s v="      MB 5219"/>
    <s v="       300143"/>
    <s v="Machine Learning Methods"/>
    <x v="0"/>
    <s v="28.02.12"/>
    <s v="01.03.12"/>
    <s v="1"/>
    <n v="20"/>
    <n v="1"/>
    <x v="56"/>
    <n v="174.35"/>
    <n v="2.95"/>
    <x v="56"/>
    <x v="0"/>
  </r>
  <r>
    <n v="1"/>
    <s v="      MB 5220"/>
    <s v="       300217"/>
    <s v="Remote Sensing of Landsca"/>
    <x v="0"/>
    <s v="28.02.12"/>
    <s v="01.03.12"/>
    <s v="1"/>
    <n v="20"/>
    <n v="1"/>
    <x v="57"/>
    <n v="221.99"/>
    <n v="3.7600000000000002"/>
    <x v="57"/>
    <x v="0"/>
  </r>
  <r>
    <n v="1"/>
    <s v="      MB 5221"/>
    <s v="       300262"/>
    <s v="Tides **Cartwright"/>
    <x v="0"/>
    <s v="28.02.12"/>
    <s v="01.03.12"/>
    <s v="1"/>
    <n v="20"/>
    <n v="1"/>
    <x v="58"/>
    <n v="183.29"/>
    <n v="3.1"/>
    <x v="58"/>
    <x v="0"/>
  </r>
  <r>
    <n v="1"/>
    <s v="      MB 5222"/>
    <s v="       300225"/>
    <s v="Sandstrone Landforms **Yo"/>
    <x v="0"/>
    <s v="28.02.12"/>
    <s v="01.03.12"/>
    <s v="1"/>
    <n v="20"/>
    <n v="1"/>
    <x v="59"/>
    <n v="279.45999999999998"/>
    <n v="4.74"/>
    <x v="59"/>
    <x v="0"/>
  </r>
  <r>
    <n v="1"/>
    <s v="      MB 5223"/>
    <s v="       300195"/>
    <s v="Plants and the K-T Bounda"/>
    <x v="0"/>
    <s v="28.02.12"/>
    <s v="01.03.12"/>
    <s v="1"/>
    <n v="20"/>
    <n v="1"/>
    <x v="59"/>
    <n v="279.45999999999998"/>
    <n v="4.74"/>
    <x v="59"/>
    <x v="0"/>
  </r>
  <r>
    <n v="1"/>
    <s v="      MB 5224"/>
    <s v="       300259"/>
    <s v="The Synamics of Coastal M"/>
    <x v="0"/>
    <s v="28.02.12"/>
    <s v="01.03.12"/>
    <s v="1"/>
    <n v="20"/>
    <n v="1"/>
    <x v="60"/>
    <n v="206.84"/>
    <n v="3.5100000000000002"/>
    <x v="60"/>
    <x v="0"/>
  </r>
  <r>
    <n v="1"/>
    <s v="      MB 5225"/>
    <s v="       300253"/>
    <s v="The Geomorphology of the"/>
    <x v="0"/>
    <s v="28.02.12"/>
    <s v="01.03.12"/>
    <s v="1"/>
    <n v="20"/>
    <n v="1"/>
    <x v="61"/>
    <n v="365.16"/>
    <n v="6.19"/>
    <x v="61"/>
    <x v="0"/>
  </r>
  <r>
    <n v="1"/>
    <s v="      MB 5226"/>
    <s v="       300258"/>
    <s v="The Suftace of Mars **Car"/>
    <x v="0"/>
    <s v="28.02.12"/>
    <s v="01.03.12"/>
    <s v="1"/>
    <n v="20"/>
    <n v="1"/>
    <x v="62"/>
    <n v="320.42"/>
    <n v="5.43"/>
    <x v="62"/>
    <x v="0"/>
  </r>
  <r>
    <n v="1"/>
    <s v="      MB 5227"/>
    <s v="       300236"/>
    <s v="Solis:Basic Concepts and"/>
    <x v="0"/>
    <s v="28.02.12"/>
    <s v="01.03.12"/>
    <s v="1"/>
    <n v="20"/>
    <n v="1"/>
    <x v="62"/>
    <n v="320.42"/>
    <n v="5.43"/>
    <x v="62"/>
    <x v="0"/>
  </r>
  <r>
    <n v="1"/>
    <s v="      MB 5271"/>
    <s v="       300025"/>
    <s v="Bogatstvo na dnu ekonomsk"/>
    <x v="0"/>
    <s v="21.01.13"/>
    <s v="01.02.13"/>
    <s v="1"/>
    <n v="20"/>
    <n v="1"/>
    <x v="63"/>
    <n v="252.96"/>
    <n v="4.29"/>
    <x v="63"/>
    <x v="0"/>
  </r>
  <r>
    <n v="1"/>
    <s v="      MB 5272"/>
    <s v="       300246"/>
    <s v="Suvremena poslovna komuni"/>
    <x v="0"/>
    <s v="21.01.13"/>
    <s v="01.02.13"/>
    <s v="1"/>
    <n v="20"/>
    <n v="1"/>
    <x v="64"/>
    <n v="449.14"/>
    <n v="7.61"/>
    <x v="64"/>
    <x v="0"/>
  </r>
  <r>
    <n v="1"/>
    <s v="      MB 5273"/>
    <s v="       300196"/>
    <s v="Poduzetništvo **Hisrich,P"/>
    <x v="0"/>
    <s v="21.01.13"/>
    <s v="01.02.13"/>
    <s v="1"/>
    <n v="20"/>
    <n v="1"/>
    <x v="65"/>
    <n v="328.34000000000003"/>
    <n v="5.5600000000000005"/>
    <x v="65"/>
    <x v="0"/>
  </r>
  <r>
    <n v="1"/>
    <s v="      MB 5274"/>
    <s v="       300202"/>
    <s v="Pregovaranje **lewicki,Sa"/>
    <x v="0"/>
    <s v="21.01.13"/>
    <s v="01.02.13"/>
    <s v="1"/>
    <n v="20"/>
    <n v="1"/>
    <x v="66"/>
    <n v="289.10000000000002"/>
    <n v="4.9000000000000004"/>
    <x v="66"/>
    <x v="0"/>
  </r>
  <r>
    <n v="1"/>
    <s v="      MB 5275"/>
    <s v="       300272"/>
    <s v="Uravnotežena tablica rezu"/>
    <x v="0"/>
    <s v="21.01.13"/>
    <s v="01.02.13"/>
    <s v="1"/>
    <n v="20"/>
    <n v="1"/>
    <x v="63"/>
    <n v="252.96"/>
    <n v="4.29"/>
    <x v="63"/>
    <x v="0"/>
  </r>
  <r>
    <n v="1"/>
    <s v="      MB 5276"/>
    <s v="       300284"/>
    <s v="World energy dilemma **Po"/>
    <x v="0"/>
    <s v="24.01.13"/>
    <s v="01.02.13"/>
    <s v="1"/>
    <n v="20"/>
    <n v="1"/>
    <x v="67"/>
    <n v="590"/>
    <n v="10"/>
    <x v="67"/>
    <x v="0"/>
  </r>
  <r>
    <n v="1"/>
    <s v="      MB 5278"/>
    <s v="       300239"/>
    <s v="Stable Isotope Geochemist"/>
    <x v="0"/>
    <s v="12.11.12"/>
    <s v="01.12.12"/>
    <s v="1"/>
    <n v="20"/>
    <n v="1"/>
    <x v="68"/>
    <n v="774.13"/>
    <n v="13.13"/>
    <x v="68"/>
    <x v="0"/>
  </r>
  <r>
    <n v="1"/>
    <s v="      MB 5281"/>
    <s v="       300020"/>
    <s v="Atlas of Migmatite **Sawy"/>
    <x v="0"/>
    <s v="28.02.14"/>
    <s v="01.03.14"/>
    <s v="1"/>
    <n v="20"/>
    <n v="1"/>
    <x v="69"/>
    <n v="1357"/>
    <n v="23"/>
    <x v="69"/>
    <x v="0"/>
  </r>
  <r>
    <n v="1"/>
    <s v="      MB 5288"/>
    <s v="       300009"/>
    <s v="Ammonium nitrate explosiv"/>
    <x v="0"/>
    <s v="04.04.13"/>
    <s v="01.05.13"/>
    <s v="1"/>
    <n v="20"/>
    <n v="1"/>
    <x v="70"/>
    <n v="855.5"/>
    <n v="14.5"/>
    <x v="70"/>
    <x v="0"/>
  </r>
  <r>
    <n v="1"/>
    <s v="      MB 5289"/>
    <s v="       300062"/>
    <s v="EU fondovi na dohvat ruke"/>
    <x v="0"/>
    <s v="04.04.13"/>
    <s v="01.05.13"/>
    <s v="1"/>
    <n v="20"/>
    <n v="1"/>
    <x v="71"/>
    <n v="343.68"/>
    <n v="5.82"/>
    <x v="71"/>
    <x v="0"/>
  </r>
  <r>
    <n v="1"/>
    <s v="      MB 5299"/>
    <s v="       300063"/>
    <s v="EU politike i fondovi 201"/>
    <x v="0"/>
    <s v="13.05.13"/>
    <s v="01.06.13"/>
    <s v="1"/>
    <n v="20"/>
    <n v="1"/>
    <x v="72"/>
    <n v="367.03000000000003"/>
    <n v="6.22"/>
    <x v="72"/>
    <x v="0"/>
  </r>
  <r>
    <n v="1"/>
    <s v="      MB 5301"/>
    <s v="       300211"/>
    <s v="Recommendations for Desin"/>
    <x v="0"/>
    <s v="13.05.13"/>
    <s v="01.06.13"/>
    <s v="1"/>
    <n v="20"/>
    <n v="1"/>
    <x v="73"/>
    <n v="757.17"/>
    <n v="12.83"/>
    <x v="73"/>
    <x v="0"/>
  </r>
  <r>
    <n v="1"/>
    <s v="      MB 5302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3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4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5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6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7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8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09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0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1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2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3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4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5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6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7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8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19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20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21"/>
    <s v="       300113"/>
    <s v="Hidrogeologija I **Bačani"/>
    <x v="0"/>
    <s v="19.06.13"/>
    <s v="01.07.13"/>
    <s v="1"/>
    <n v="20"/>
    <n v="1"/>
    <x v="74"/>
    <n v="137.67000000000002"/>
    <n v="2.33"/>
    <x v="74"/>
    <x v="0"/>
  </r>
  <r>
    <n v="1"/>
    <s v="      MB 5322"/>
    <s v="       300224"/>
    <s v="Sand Control in Well Cons"/>
    <x v="0"/>
    <s v="14.05.13"/>
    <s v="01.06.13"/>
    <s v="1"/>
    <n v="20"/>
    <n v="1"/>
    <x v="75"/>
    <n v="535.08000000000004"/>
    <n v="9.07"/>
    <x v="75"/>
    <x v="0"/>
  </r>
  <r>
    <n v="1"/>
    <s v="      MB 5323"/>
    <s v="       300224"/>
    <s v="Sand Control in Well Cons"/>
    <x v="0"/>
    <s v="14.05.13"/>
    <s v="01.06.13"/>
    <s v="1"/>
    <n v="20"/>
    <n v="1"/>
    <x v="75"/>
    <n v="535.08000000000004"/>
    <n v="9.07"/>
    <x v="75"/>
    <x v="0"/>
  </r>
  <r>
    <n v="1"/>
    <s v="      MB 5324"/>
    <s v="       300224"/>
    <s v="Sand Control in Well Cons"/>
    <x v="0"/>
    <s v="14.05.13"/>
    <s v="01.06.13"/>
    <s v="1"/>
    <n v="20"/>
    <n v="1"/>
    <x v="75"/>
    <n v="535.08000000000004"/>
    <n v="9.07"/>
    <x v="75"/>
    <x v="0"/>
  </r>
  <r>
    <n v="1"/>
    <s v="      MB 5325"/>
    <s v="       300224"/>
    <s v="Sand Control in Well Cons"/>
    <x v="0"/>
    <s v="14.05.13"/>
    <s v="01.06.13"/>
    <s v="1"/>
    <n v="20"/>
    <n v="1"/>
    <x v="75"/>
    <n v="535.08000000000004"/>
    <n v="9.07"/>
    <x v="75"/>
    <x v="0"/>
  </r>
  <r>
    <n v="1"/>
    <s v="      MB 5326"/>
    <s v="       300189"/>
    <s v="Osnove tehnike ukapljenog"/>
    <x v="0"/>
    <s v="04.07.14"/>
    <s v="01.08.14"/>
    <s v="1"/>
    <n v="20"/>
    <n v="1"/>
    <x v="76"/>
    <n v="108.17"/>
    <n v="1.83"/>
    <x v="76"/>
    <x v="0"/>
  </r>
  <r>
    <n v="1"/>
    <s v="      MB 5327"/>
    <s v="       300189"/>
    <s v="Osnove tehnike ukapljenog"/>
    <x v="0"/>
    <s v="04.07.14"/>
    <s v="01.08.14"/>
    <s v="1"/>
    <n v="20"/>
    <n v="1"/>
    <x v="76"/>
    <n v="108.17"/>
    <n v="1.83"/>
    <x v="76"/>
    <x v="0"/>
  </r>
  <r>
    <n v="1"/>
    <s v="      MB 5328"/>
    <s v="       300189"/>
    <s v="Osnove tehnike ukapljenog"/>
    <x v="0"/>
    <s v="04.07.14"/>
    <s v="01.08.14"/>
    <s v="1"/>
    <n v="20"/>
    <n v="1"/>
    <x v="76"/>
    <n v="108.17"/>
    <n v="1.83"/>
    <x v="76"/>
    <x v="0"/>
  </r>
  <r>
    <n v="1"/>
    <s v="      MB 5329"/>
    <s v="       300166"/>
    <s v="Modeling our world:the Es"/>
    <x v="0"/>
    <s v="12.07.13"/>
    <s v="01.08.13"/>
    <s v="1"/>
    <n v="20"/>
    <n v="1"/>
    <x v="77"/>
    <n v="363.83"/>
    <n v="6.17"/>
    <x v="77"/>
    <x v="0"/>
  </r>
  <r>
    <n v="1"/>
    <s v="      MB 5341"/>
    <s v="       300244"/>
    <s v="Studenti Sveučilišta u Za"/>
    <x v="0"/>
    <s v="23.09.13"/>
    <s v="01.10.13"/>
    <s v="1"/>
    <n v="20"/>
    <n v="1"/>
    <x v="78"/>
    <n v="168.15"/>
    <n v="2.85"/>
    <x v="78"/>
    <x v="0"/>
  </r>
  <r>
    <n v="1"/>
    <s v="      MB 5343"/>
    <s v="       300063"/>
    <s v="EU politike i fondovi 201"/>
    <x v="0"/>
    <s v="10.10.13"/>
    <s v="01.11.13"/>
    <s v="1"/>
    <n v="20"/>
    <n v="1"/>
    <x v="79"/>
    <n v="344.17"/>
    <n v="5.83"/>
    <x v="79"/>
    <x v="0"/>
  </r>
  <r>
    <n v="1"/>
    <s v="      MB 5344"/>
    <s v="       300274"/>
    <s v="Uređenje voda **Šimunić"/>
    <x v="0"/>
    <s v="09.10.13"/>
    <s v="01.11.13"/>
    <s v="1"/>
    <n v="20"/>
    <n v="1"/>
    <x v="80"/>
    <n v="185.85"/>
    <n v="3.15"/>
    <x v="80"/>
    <x v="0"/>
  </r>
  <r>
    <n v="1"/>
    <s v="      MB 5346"/>
    <s v="       300263"/>
    <s v="Trepča-Stari trg:minerali"/>
    <x v="0"/>
    <s v="11.11.13"/>
    <s v="01.12.13"/>
    <s v="1"/>
    <n v="20"/>
    <n v="1"/>
    <x v="81"/>
    <n v="491.67"/>
    <n v="8.33"/>
    <x v="81"/>
    <x v="0"/>
  </r>
  <r>
    <n v="1"/>
    <s v="      MB 5347"/>
    <s v="       300263"/>
    <s v="Trepča-Stari trg:minerali"/>
    <x v="0"/>
    <s v="11.11.13"/>
    <s v="01.12.13"/>
    <s v="1"/>
    <n v="20"/>
    <n v="1"/>
    <x v="81"/>
    <n v="491.67"/>
    <n v="8.33"/>
    <x v="81"/>
    <x v="0"/>
  </r>
  <r>
    <n v="1"/>
    <s v="      MB 5348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49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0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1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2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3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4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5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6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57"/>
    <s v="       300012"/>
    <s v="Analitika okoliša **Kašte"/>
    <x v="0"/>
    <s v="17.12.13"/>
    <s v="01.01.14"/>
    <s v="1"/>
    <n v="20"/>
    <n v="1"/>
    <x v="82"/>
    <n v="237.48000000000002"/>
    <n v="4.0200000000000005"/>
    <x v="82"/>
    <x v="0"/>
  </r>
  <r>
    <n v="1"/>
    <s v="      MB 5362"/>
    <s v="       300184"/>
    <s v="Open Pit Mine:planning an"/>
    <x v="0"/>
    <s v="25.11.13"/>
    <s v="01.12.13"/>
    <s v="1"/>
    <n v="20"/>
    <n v="1"/>
    <x v="83"/>
    <n v="723.73"/>
    <n v="12.27"/>
    <x v="83"/>
    <x v="0"/>
  </r>
  <r>
    <n v="1"/>
    <s v="      MB 5364"/>
    <s v="       300064"/>
    <s v="Exercises in Soil Physics"/>
    <x v="0"/>
    <s v="25.11.13"/>
    <s v="01.12.13"/>
    <s v="1"/>
    <n v="20"/>
    <n v="1"/>
    <x v="67"/>
    <n v="590"/>
    <n v="10"/>
    <x v="67"/>
    <x v="0"/>
  </r>
  <r>
    <n v="1"/>
    <s v="      MB 5365"/>
    <s v="       300030"/>
    <s v="Colloid Science:principle"/>
    <x v="0"/>
    <s v="25.11.13"/>
    <s v="01.12.13"/>
    <s v="1"/>
    <n v="20"/>
    <n v="1"/>
    <x v="84"/>
    <n v="354"/>
    <n v="6"/>
    <x v="84"/>
    <x v="0"/>
  </r>
  <r>
    <n v="1"/>
    <s v="      MB 5366"/>
    <s v="       300185"/>
    <s v="Ore deposit geology **Rid"/>
    <x v="0"/>
    <s v="25.11.13"/>
    <s v="01.12.13"/>
    <s v="1"/>
    <n v="20"/>
    <n v="1"/>
    <x v="85"/>
    <n v="338.27"/>
    <n v="5.73"/>
    <x v="85"/>
    <x v="0"/>
  </r>
  <r>
    <n v="1"/>
    <s v="      MB 5367"/>
    <s v="       300186"/>
    <s v="Orogenesis:the making of"/>
    <x v="0"/>
    <s v="25.11.13"/>
    <s v="01.12.13"/>
    <s v="1"/>
    <n v="20"/>
    <n v="1"/>
    <x v="84"/>
    <n v="354"/>
    <n v="6"/>
    <x v="84"/>
    <x v="0"/>
  </r>
  <r>
    <n v="1"/>
    <s v="      MB 5368"/>
    <s v="       300075"/>
    <s v="Geochemistry**White"/>
    <x v="0"/>
    <s v="25.11.13"/>
    <s v="01.12.13"/>
    <s v="1"/>
    <n v="20"/>
    <n v="1"/>
    <x v="86"/>
    <n v="322.53000000000003"/>
    <n v="5.47"/>
    <x v="86"/>
    <x v="0"/>
  </r>
  <r>
    <n v="1"/>
    <s v="      MB 5369"/>
    <s v="       300122"/>
    <s v="Igneous rocks and process"/>
    <x v="0"/>
    <s v="25.11.13"/>
    <s v="01.12.13"/>
    <s v="1"/>
    <n v="20"/>
    <n v="1"/>
    <x v="86"/>
    <n v="322.53000000000003"/>
    <n v="5.47"/>
    <x v="86"/>
    <x v="0"/>
  </r>
  <r>
    <n v="1"/>
    <s v="      MB 5374"/>
    <s v="       300268"/>
    <s v="Univerzalna decimalna kla"/>
    <x v="0"/>
    <s v="11.02.14"/>
    <s v="01.03.14"/>
    <s v="1"/>
    <n v="20"/>
    <n v="1"/>
    <x v="87"/>
    <n v="241.67000000000002"/>
    <n v="8.33"/>
    <x v="87"/>
    <x v="0"/>
  </r>
  <r>
    <n v="1"/>
    <s v="      MB 5375"/>
    <s v="       300117"/>
    <s v="Hrvatski biografski leksi"/>
    <x v="0"/>
    <s v="17.02.14"/>
    <s v="01.03.14"/>
    <s v="1"/>
    <n v="20"/>
    <n v="1"/>
    <x v="88"/>
    <n v="464"/>
    <n v="16"/>
    <x v="88"/>
    <x v="0"/>
  </r>
  <r>
    <n v="1"/>
    <s v="      MB 5397"/>
    <s v="       300024"/>
    <s v="Biomineralization process"/>
    <x v="0"/>
    <s v="27.02.14"/>
    <s v="01.03.14"/>
    <s v="1"/>
    <n v="20"/>
    <n v="1"/>
    <x v="89"/>
    <n v="494.02000000000004"/>
    <n v="17.04"/>
    <x v="89"/>
    <x v="0"/>
  </r>
  <r>
    <n v="1"/>
    <s v="      MB 5398"/>
    <s v="       300001"/>
    <s v="2004 Eurokod 8-Proračun s"/>
    <x v="0"/>
    <s v="27.02.14"/>
    <s v="01.03.14"/>
    <s v="1"/>
    <n v="20"/>
    <n v="1"/>
    <x v="90"/>
    <n v="401.17"/>
    <n v="13.83"/>
    <x v="90"/>
    <x v="0"/>
  </r>
  <r>
    <n v="1"/>
    <s v="      MB 5399"/>
    <s v="       300221"/>
    <s v="Risk Analysis for Prevent"/>
    <x v="0"/>
    <s v="07.03.14"/>
    <s v="01.04.14"/>
    <s v="1"/>
    <n v="20"/>
    <n v="1"/>
    <x v="91"/>
    <n v="1368"/>
    <n v="72"/>
    <x v="91"/>
    <x v="0"/>
  </r>
  <r>
    <n v="1"/>
    <s v="      MB 5400"/>
    <s v="       300142"/>
    <s v="Lithological-Paleogeograp"/>
    <x v="0"/>
    <s v="07.03.14"/>
    <s v="01.04.14"/>
    <s v="1"/>
    <n v="20"/>
    <n v="1"/>
    <x v="92"/>
    <n v="393.3"/>
    <n v="20.7"/>
    <x v="92"/>
    <x v="0"/>
  </r>
  <r>
    <n v="1"/>
    <s v="      MB 5401"/>
    <s v="       300163"/>
    <s v="Mining and the Environmme"/>
    <x v="0"/>
    <s v="07.03.14"/>
    <s v="01.04.14"/>
    <s v="1"/>
    <n v="20"/>
    <n v="1"/>
    <x v="93"/>
    <n v="846.45"/>
    <n v="44.54"/>
    <x v="93"/>
    <x v="0"/>
  </r>
  <r>
    <n v="1"/>
    <s v="      MB 5402"/>
    <s v="       300216"/>
    <s v="Remediation Technologies"/>
    <x v="0"/>
    <s v="07.03.14"/>
    <s v="01.04.14"/>
    <s v="1"/>
    <n v="20"/>
    <n v="1"/>
    <x v="94"/>
    <n v="983.25"/>
    <n v="51.75"/>
    <x v="94"/>
    <x v="0"/>
  </r>
  <r>
    <n v="1"/>
    <s v="      MB 5403"/>
    <s v="       300058"/>
    <s v="Environmental Management"/>
    <x v="0"/>
    <s v="07.03.14"/>
    <s v="01.04.14"/>
    <s v="1"/>
    <n v="20"/>
    <n v="1"/>
    <x v="95"/>
    <n v="273.60000000000002"/>
    <n v="14.4"/>
    <x v="95"/>
    <x v="0"/>
  </r>
  <r>
    <n v="1"/>
    <s v="      MB 5404"/>
    <s v="       300235"/>
    <s v="Solid Waste Recycling and"/>
    <x v="0"/>
    <s v="07.03.14"/>
    <s v="01.04.14"/>
    <s v="1"/>
    <n v="20"/>
    <n v="1"/>
    <x v="96"/>
    <n v="855"/>
    <n v="45"/>
    <x v="96"/>
    <x v="0"/>
  </r>
  <r>
    <n v="1"/>
    <s v="      MB 5405"/>
    <s v="       300007"/>
    <s v="Air Pollution Control: a"/>
    <x v="0"/>
    <s v="07.03.14"/>
    <s v="01.04.14"/>
    <s v="1"/>
    <n v="20"/>
    <n v="1"/>
    <x v="97"/>
    <n v="615.6"/>
    <n v="32.4"/>
    <x v="97"/>
    <x v="0"/>
  </r>
  <r>
    <n v="1"/>
    <s v="      MB 5431"/>
    <s v="       300219"/>
    <s v="Rijeke Hrvatske **Šafarek"/>
    <x v="0"/>
    <s v="16.04.14"/>
    <s v="01.05.14"/>
    <s v="1"/>
    <n v="20"/>
    <n v="1"/>
    <x v="98"/>
    <n v="196"/>
    <n v="14"/>
    <x v="98"/>
    <x v="0"/>
  </r>
  <r>
    <n v="1"/>
    <s v="      MB 5432"/>
    <s v="       300219"/>
    <s v="Rijeke Hrvatske **Šafarek"/>
    <x v="0"/>
    <s v="16.04.14"/>
    <s v="01.05.14"/>
    <s v="1"/>
    <n v="20"/>
    <n v="1"/>
    <x v="98"/>
    <n v="196"/>
    <n v="14"/>
    <x v="98"/>
    <x v="0"/>
  </r>
  <r>
    <n v="1"/>
    <s v="      MB 5433"/>
    <s v="       300219"/>
    <s v="Rijeke Hrvatske **Šafarek"/>
    <x v="0"/>
    <s v="16.04.14"/>
    <s v="01.05.14"/>
    <s v="1"/>
    <n v="20"/>
    <n v="1"/>
    <x v="66"/>
    <n v="274.40000000000003"/>
    <n v="19.600000000000001"/>
    <x v="66"/>
    <x v="0"/>
  </r>
  <r>
    <n v="1"/>
    <s v="      MB 5434"/>
    <s v="       300219"/>
    <s v="Rijeke Hrvatske **Šafarek"/>
    <x v="0"/>
    <s v="16.04.14"/>
    <s v="01.05.14"/>
    <s v="1"/>
    <n v="20"/>
    <n v="1"/>
    <x v="66"/>
    <n v="274.40000000000003"/>
    <n v="19.600000000000001"/>
    <x v="66"/>
    <x v="0"/>
  </r>
  <r>
    <n v="1"/>
    <s v="      MB 5435"/>
    <s v="       300219"/>
    <s v="Rijeke Hrvatske **Šafarek"/>
    <x v="0"/>
    <s v="16.04.14"/>
    <s v="01.05.14"/>
    <s v="1"/>
    <n v="20"/>
    <n v="1"/>
    <x v="66"/>
    <n v="274.40000000000003"/>
    <n v="19.600000000000001"/>
    <x v="66"/>
    <x v="0"/>
  </r>
  <r>
    <n v="1"/>
    <s v="      MB 5437"/>
    <s v="       300209"/>
    <s v="Ravninska geodezija - zbi"/>
    <x v="0"/>
    <s v="14.02.14"/>
    <s v="01.03.14"/>
    <s v="1"/>
    <n v="20"/>
    <n v="1"/>
    <x v="99"/>
    <n v="482.13"/>
    <n v="16.62"/>
    <x v="99"/>
    <x v="0"/>
  </r>
  <r>
    <n v="1"/>
    <s v="      MB 5449"/>
    <s v="       300076"/>
    <s v="Geografija Hrvatske **Mag"/>
    <x v="0"/>
    <s v="30.04.14"/>
    <s v="01.05.14"/>
    <s v="1"/>
    <n v="20"/>
    <n v="1"/>
    <x v="100"/>
    <n v="243.6"/>
    <n v="17.400000000000002"/>
    <x v="100"/>
    <x v="0"/>
  </r>
  <r>
    <n v="1"/>
    <s v="      MB 5450"/>
    <s v="       300076"/>
    <s v="Geografija Hrvatske **Mag"/>
    <x v="0"/>
    <s v="30.04.14"/>
    <s v="01.05.14"/>
    <s v="1"/>
    <n v="20"/>
    <n v="1"/>
    <x v="100"/>
    <n v="243.6"/>
    <n v="17.400000000000002"/>
    <x v="100"/>
    <x v="0"/>
  </r>
  <r>
    <n v="1"/>
    <s v="      MB 5451"/>
    <s v="       300087"/>
    <s v="Geomorfologija Konavala,"/>
    <x v="0"/>
    <s v="30.04.14"/>
    <s v="01.05.14"/>
    <s v="1"/>
    <n v="20"/>
    <n v="1"/>
    <x v="101"/>
    <n v="65.33"/>
    <n v="4.67"/>
    <x v="101"/>
    <x v="0"/>
  </r>
  <r>
    <n v="1"/>
    <s v="      MB 5452"/>
    <s v="       300087"/>
    <s v="Geomorfologija Konavala,"/>
    <x v="0"/>
    <s v="30.04.14"/>
    <s v="01.05.14"/>
    <s v="1"/>
    <n v="20"/>
    <n v="1"/>
    <x v="101"/>
    <n v="65.33"/>
    <n v="4.67"/>
    <x v="101"/>
    <x v="0"/>
  </r>
  <r>
    <n v="1"/>
    <s v="      MB 5453"/>
    <s v="       300068"/>
    <s v="Fizičko-geografske značaj"/>
    <x v="0"/>
    <s v="30.04.14"/>
    <s v="01.05.14"/>
    <s v="1"/>
    <n v="20"/>
    <n v="1"/>
    <x v="43"/>
    <n v="37.33"/>
    <n v="2.67"/>
    <x v="102"/>
    <x v="0"/>
  </r>
  <r>
    <n v="1"/>
    <s v="      MB 5454"/>
    <s v="       300068"/>
    <s v="Fizičko-geografske značaj"/>
    <x v="0"/>
    <s v="30.04.14"/>
    <s v="01.05.14"/>
    <s v="1"/>
    <n v="20"/>
    <n v="1"/>
    <x v="43"/>
    <n v="37.33"/>
    <n v="2.67"/>
    <x v="102"/>
    <x v="0"/>
  </r>
  <r>
    <n v="1"/>
    <s v="      MB 5455"/>
    <s v="       300200"/>
    <s v="Povijesna kartografija- k"/>
    <x v="0"/>
    <s v="30.04.14"/>
    <s v="01.05.14"/>
    <s v="1"/>
    <n v="20"/>
    <n v="1"/>
    <x v="102"/>
    <n v="46.67"/>
    <n v="3.33"/>
    <x v="103"/>
    <x v="0"/>
  </r>
  <r>
    <n v="1"/>
    <s v="      MB 5456"/>
    <s v="       300200"/>
    <s v="Povijesna kartografija- k"/>
    <x v="0"/>
    <s v="30.04.14"/>
    <s v="01.05.14"/>
    <s v="1"/>
    <n v="20"/>
    <n v="1"/>
    <x v="102"/>
    <n v="46.67"/>
    <n v="3.33"/>
    <x v="103"/>
    <x v="0"/>
  </r>
  <r>
    <n v="1"/>
    <s v="      MB 5457"/>
    <s v="       300089"/>
    <s v="Geomorfološke teme II ***"/>
    <x v="0"/>
    <s v="30.04.14"/>
    <s v="01.05.14"/>
    <s v="1"/>
    <n v="20"/>
    <n v="1"/>
    <x v="102"/>
    <n v="46.67"/>
    <n v="3.33"/>
    <x v="103"/>
    <x v="0"/>
  </r>
  <r>
    <n v="1"/>
    <s v="      MB 5458"/>
    <s v="       300077"/>
    <s v="Geografija mora ***Riđano"/>
    <x v="0"/>
    <s v="30.04.14"/>
    <s v="01.05.14"/>
    <s v="1"/>
    <n v="20"/>
    <n v="1"/>
    <x v="102"/>
    <n v="46.67"/>
    <n v="3.33"/>
    <x v="103"/>
    <x v="0"/>
  </r>
  <r>
    <n v="1"/>
    <s v="      MB 5459"/>
    <s v="       300191"/>
    <s v="Otrovani modrozeleni plan"/>
    <x v="0"/>
    <s v="30.04.14"/>
    <s v="01.05.14"/>
    <s v="1"/>
    <n v="20"/>
    <n v="1"/>
    <x v="103"/>
    <n v="93.33"/>
    <n v="6.67"/>
    <x v="43"/>
    <x v="0"/>
  </r>
  <r>
    <n v="1"/>
    <s v="      MB 5462"/>
    <s v="       300185"/>
    <s v="Ore deposit geology **Rid"/>
    <x v="0"/>
    <s v="16.05.14"/>
    <s v="01.06.14"/>
    <s v="1"/>
    <n v="20"/>
    <n v="1"/>
    <x v="104"/>
    <n v="354.75"/>
    <n v="32.25"/>
    <x v="104"/>
    <x v="0"/>
  </r>
  <r>
    <n v="1"/>
    <s v="      MB 5463"/>
    <s v="       300204"/>
    <s v="Principles of igneus and"/>
    <x v="0"/>
    <s v="16.05.14"/>
    <s v="01.06.14"/>
    <s v="1"/>
    <n v="20"/>
    <n v="1"/>
    <x v="105"/>
    <n v="404.25"/>
    <n v="36.75"/>
    <x v="105"/>
    <x v="0"/>
  </r>
  <r>
    <n v="1"/>
    <s v="      MB 5464"/>
    <s v="       300065"/>
    <s v="Field description of igne"/>
    <x v="0"/>
    <s v="16.05.14"/>
    <s v="01.06.14"/>
    <s v="1"/>
    <n v="20"/>
    <n v="1"/>
    <x v="100"/>
    <n v="239.25"/>
    <n v="21.75"/>
    <x v="100"/>
    <x v="0"/>
  </r>
  <r>
    <n v="1"/>
    <s v="      MB 5465"/>
    <s v="       300082"/>
    <s v="Geological field techniqu"/>
    <x v="0"/>
    <s v="16.05.14"/>
    <s v="01.06.14"/>
    <s v="1"/>
    <n v="20"/>
    <n v="1"/>
    <x v="106"/>
    <n v="247.5"/>
    <n v="22.5"/>
    <x v="106"/>
    <x v="0"/>
  </r>
  <r>
    <n v="1"/>
    <s v="      MB 5466"/>
    <s v="       300193"/>
    <s v="Patrical guide to rock mi"/>
    <x v="0"/>
    <s v="16.05.14"/>
    <s v="01.06.14"/>
    <s v="1"/>
    <n v="20"/>
    <n v="1"/>
    <x v="107"/>
    <n v="453.75"/>
    <n v="41.25"/>
    <x v="107"/>
    <x v="0"/>
  </r>
  <r>
    <n v="1"/>
    <s v="      MB 5516"/>
    <s v="       300124"/>
    <s v="Industrial minerals &amp; roc"/>
    <x v="0"/>
    <s v="12.06.14"/>
    <s v="01.07.14"/>
    <s v="1"/>
    <n v="20"/>
    <n v="1"/>
    <x v="108"/>
    <n v="1620"/>
    <n v="179.99"/>
    <x v="108"/>
    <x v="0"/>
  </r>
  <r>
    <n v="1"/>
    <s v="      MB 5535"/>
    <s v="       300118"/>
    <s v="Hrvatski naftaši **Novak-"/>
    <x v="0"/>
    <s v="30.06.14"/>
    <s v="01.07.14"/>
    <s v="1"/>
    <n v="20"/>
    <n v="1"/>
    <x v="109"/>
    <n v="238.14000000000001"/>
    <n v="26.46"/>
    <x v="109"/>
    <x v="0"/>
  </r>
  <r>
    <n v="1"/>
    <s v="      MB 5536"/>
    <s v="       300118"/>
    <s v="Hrvatski naftaši **Novak-"/>
    <x v="0"/>
    <s v="30.06.14"/>
    <s v="01.07.14"/>
    <s v="1"/>
    <n v="20"/>
    <n v="1"/>
    <x v="109"/>
    <n v="238.14000000000001"/>
    <n v="26.46"/>
    <x v="109"/>
    <x v="0"/>
  </r>
  <r>
    <n v="1"/>
    <s v="      MB 5537"/>
    <s v="       300187"/>
    <s v="Osnove primjene dizalica"/>
    <x v="0"/>
    <s v="30.06.14"/>
    <s v="01.07.14"/>
    <s v="1"/>
    <n v="20"/>
    <n v="1"/>
    <x v="76"/>
    <n v="99"/>
    <n v="11"/>
    <x v="76"/>
    <x v="0"/>
  </r>
  <r>
    <n v="1"/>
    <s v="      MB 5538"/>
    <s v="       300187"/>
    <s v="Osnove primjene dizalica"/>
    <x v="0"/>
    <s v="30.06.14"/>
    <s v="01.07.14"/>
    <s v="1"/>
    <n v="20"/>
    <n v="1"/>
    <x v="76"/>
    <n v="99"/>
    <n v="11"/>
    <x v="76"/>
    <x v="0"/>
  </r>
  <r>
    <n v="1"/>
    <s v="      MB 5539"/>
    <s v="       300187"/>
    <s v="Osnove primjene dizalica"/>
    <x v="0"/>
    <s v="30.06.14"/>
    <s v="01.07.14"/>
    <s v="1"/>
    <n v="20"/>
    <n v="1"/>
    <x v="76"/>
    <n v="99"/>
    <n v="11"/>
    <x v="76"/>
    <x v="0"/>
  </r>
  <r>
    <n v="1"/>
    <s v="      MB 5589"/>
    <s v="       300055"/>
    <s v="Englesko-hrvatski rječnik"/>
    <x v="0"/>
    <s v="30.06.14"/>
    <s v="01.07.14"/>
    <s v="1"/>
    <n v="20"/>
    <n v="1"/>
    <x v="110"/>
    <n v="252"/>
    <n v="28"/>
    <x v="110"/>
    <x v="0"/>
  </r>
  <r>
    <n v="1"/>
    <s v="      MB 5590"/>
    <s v="       300097"/>
    <s v="Gospodarenje vodom i otpa"/>
    <x v="0"/>
    <s v="30.06.14"/>
    <s v="01.07.14"/>
    <s v="1"/>
    <n v="20"/>
    <n v="1"/>
    <x v="74"/>
    <n v="126"/>
    <n v="14"/>
    <x v="74"/>
    <x v="0"/>
  </r>
  <r>
    <n v="1"/>
    <s v="      MB 5597"/>
    <s v="       300107"/>
    <s v="Handbook of Recycling,1st"/>
    <x v="0"/>
    <s v="08.09.14"/>
    <s v="01.10.14"/>
    <s v="1"/>
    <n v="20"/>
    <n v="1"/>
    <x v="96"/>
    <n v="765"/>
    <n v="135"/>
    <x v="96"/>
    <x v="0"/>
  </r>
  <r>
    <n v="1"/>
    <s v="      MB 5598"/>
    <s v="       300232"/>
    <s v="Slope stability analysis"/>
    <x v="0"/>
    <s v="08.09.14"/>
    <s v="01.10.14"/>
    <s v="1"/>
    <n v="20"/>
    <n v="1"/>
    <x v="111"/>
    <n v="589.05000000000007"/>
    <n v="103.95"/>
    <x v="111"/>
    <x v="0"/>
  </r>
  <r>
    <n v="1"/>
    <s v="      MB 5599"/>
    <s v="       300015"/>
    <s v="Ancient and historical ce"/>
    <x v="0"/>
    <s v="08.09.14"/>
    <s v="01.10.14"/>
    <s v="1"/>
    <n v="20"/>
    <n v="1"/>
    <x v="112"/>
    <n v="657.9"/>
    <n v="116.10000000000001"/>
    <x v="112"/>
    <x v="0"/>
  </r>
  <r>
    <n v="1"/>
    <s v="      MB 5600"/>
    <s v="       300033"/>
    <s v="Concepts and applications"/>
    <x v="0"/>
    <s v="08.09.14"/>
    <s v="01.10.14"/>
    <s v="1"/>
    <n v="20"/>
    <n v="1"/>
    <x v="113"/>
    <n v="795.6"/>
    <n v="140.4"/>
    <x v="113"/>
    <x v="0"/>
  </r>
  <r>
    <n v="1"/>
    <s v="      MB 5601"/>
    <s v="       300102"/>
    <s v="Groundwater optimization"/>
    <x v="0"/>
    <s v="08.09.14"/>
    <s v="01.10.14"/>
    <s v="1"/>
    <n v="20"/>
    <n v="1"/>
    <x v="114"/>
    <n v="688.5"/>
    <n v="121.5"/>
    <x v="114"/>
    <x v="0"/>
  </r>
  <r>
    <n v="1"/>
    <s v="      MB 5602"/>
    <s v="       300101"/>
    <s v="Groundwater management in"/>
    <x v="0"/>
    <s v="08.09.14"/>
    <s v="01.10.14"/>
    <s v="1"/>
    <n v="20"/>
    <n v="1"/>
    <x v="115"/>
    <n v="986.85"/>
    <n v="174.15"/>
    <x v="115"/>
    <x v="0"/>
  </r>
  <r>
    <n v="1"/>
    <s v="      MB 5603"/>
    <s v="       300105"/>
    <s v="Handbook of Liguefied Nat"/>
    <x v="0"/>
    <s v="08.09.14"/>
    <s v="01.10.14"/>
    <s v="1"/>
    <n v="20"/>
    <n v="1"/>
    <x v="116"/>
    <n v="520.20000000000005"/>
    <n v="91.8"/>
    <x v="116"/>
    <x v="0"/>
  </r>
  <r>
    <n v="1"/>
    <s v="      MB 5604"/>
    <s v="       300245"/>
    <s v="Surface Production Operat"/>
    <x v="0"/>
    <s v="08.09.14"/>
    <s v="01.10.14"/>
    <s v="1"/>
    <n v="20"/>
    <n v="1"/>
    <x v="117"/>
    <n v="895.05000000000007"/>
    <n v="157.95000000000002"/>
    <x v="117"/>
    <x v="0"/>
  </r>
  <r>
    <n v="1"/>
    <s v="      MB 5605"/>
    <s v="       300106"/>
    <s v="Handbook of Natural Gas T"/>
    <x v="0"/>
    <s v="08.09.14"/>
    <s v="01.10.14"/>
    <s v="1"/>
    <n v="20"/>
    <n v="1"/>
    <x v="118"/>
    <n v="703.80000000000007"/>
    <n v="124.2"/>
    <x v="118"/>
    <x v="0"/>
  </r>
  <r>
    <n v="1"/>
    <s v="      MB 5627"/>
    <s v="       300049"/>
    <s v="Electron microprobe analy"/>
    <x v="0"/>
    <s v="22.09.14"/>
    <s v="01.10.14"/>
    <s v="1"/>
    <n v="20"/>
    <n v="1"/>
    <x v="119"/>
    <n v="214.20000000000002"/>
    <n v="37.800000000000004"/>
    <x v="119"/>
    <x v="0"/>
  </r>
  <r>
    <n v="1"/>
    <s v="      MB 5629"/>
    <s v="       300147"/>
    <s v="Matematika za tehnološke"/>
    <x v="0"/>
    <s v="29.09.14"/>
    <s v="01.10.14"/>
    <s v="1"/>
    <n v="20"/>
    <n v="1"/>
    <x v="120"/>
    <n v="94.86"/>
    <n v="16.75"/>
    <x v="120"/>
    <x v="0"/>
  </r>
  <r>
    <n v="1"/>
    <s v="      MB 5630"/>
    <s v="       300147"/>
    <s v="Matematika za tehnološke"/>
    <x v="0"/>
    <s v="29.09.14"/>
    <s v="01.10.14"/>
    <s v="1"/>
    <n v="20"/>
    <n v="1"/>
    <x v="120"/>
    <n v="94.86"/>
    <n v="16.75"/>
    <x v="120"/>
    <x v="0"/>
  </r>
  <r>
    <n v="1"/>
    <s v="      MB 5631"/>
    <s v="       300147"/>
    <s v="Matematika za tehnološke"/>
    <x v="0"/>
    <s v="29.09.14"/>
    <s v="01.10.14"/>
    <s v="1"/>
    <n v="20"/>
    <n v="1"/>
    <x v="120"/>
    <n v="94.86"/>
    <n v="16.75"/>
    <x v="120"/>
    <x v="0"/>
  </r>
  <r>
    <n v="1"/>
    <s v="      MB 5632"/>
    <s v="       300147"/>
    <s v="Matematika za tehnološke"/>
    <x v="0"/>
    <s v="29.09.14"/>
    <s v="01.10.14"/>
    <s v="1"/>
    <n v="20"/>
    <n v="1"/>
    <x v="120"/>
    <n v="94.86"/>
    <n v="16.75"/>
    <x v="120"/>
    <x v="0"/>
  </r>
  <r>
    <n v="1"/>
    <s v="      MB 5633"/>
    <s v="       300147"/>
    <s v="Matematika za tehnološke"/>
    <x v="0"/>
    <s v="29.09.14"/>
    <s v="01.10.14"/>
    <s v="1"/>
    <n v="20"/>
    <n v="1"/>
    <x v="120"/>
    <n v="94.86"/>
    <n v="16.75"/>
    <x v="120"/>
    <x v="0"/>
  </r>
  <r>
    <n v="1"/>
    <s v="      MB 5634"/>
    <s v="       300147"/>
    <s v="Matematika za tehnološke"/>
    <x v="0"/>
    <s v="29.09.14"/>
    <s v="01.10.14"/>
    <s v="1"/>
    <n v="20"/>
    <n v="1"/>
    <x v="121"/>
    <n v="94.86"/>
    <n v="16.740000000000002"/>
    <x v="121"/>
    <x v="0"/>
  </r>
  <r>
    <n v="1"/>
    <s v="      MB 5635"/>
    <s v="       300147"/>
    <s v="Matematika za tehnološke"/>
    <x v="0"/>
    <s v="29.09.14"/>
    <s v="01.10.14"/>
    <s v="1"/>
    <n v="20"/>
    <n v="1"/>
    <x v="121"/>
    <n v="94.86"/>
    <n v="16.740000000000002"/>
    <x v="121"/>
    <x v="0"/>
  </r>
  <r>
    <n v="1"/>
    <s v="      MB 5636"/>
    <s v="       300147"/>
    <s v="Matematika za tehnološke"/>
    <x v="0"/>
    <s v="29.09.14"/>
    <s v="01.10.14"/>
    <s v="1"/>
    <n v="20"/>
    <n v="1"/>
    <x v="121"/>
    <n v="94.86"/>
    <n v="16.740000000000002"/>
    <x v="121"/>
    <x v="0"/>
  </r>
  <r>
    <n v="1"/>
    <s v="      MB 5637"/>
    <s v="       300147"/>
    <s v="Matematika za tehnološke"/>
    <x v="0"/>
    <s v="29.09.14"/>
    <s v="01.10.14"/>
    <s v="1"/>
    <n v="20"/>
    <n v="1"/>
    <x v="121"/>
    <n v="94.86"/>
    <n v="16.740000000000002"/>
    <x v="121"/>
    <x v="0"/>
  </r>
  <r>
    <n v="1"/>
    <s v="      MB 5638"/>
    <s v="       300147"/>
    <s v="Matematika za tehnološke"/>
    <x v="0"/>
    <s v="29.09.14"/>
    <s v="01.10.14"/>
    <s v="1"/>
    <n v="20"/>
    <n v="1"/>
    <x v="121"/>
    <n v="94.86"/>
    <n v="16.740000000000002"/>
    <x v="121"/>
    <x v="0"/>
  </r>
  <r>
    <n v="1"/>
    <s v="      MB 5640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1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2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3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4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5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6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7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8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49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0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1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2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3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4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5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6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7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8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59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0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1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2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3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4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5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6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7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8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69"/>
    <s v="       300183"/>
    <s v="Opća mineralogija **Slove"/>
    <x v="0"/>
    <s v="02.10.14"/>
    <s v="01.11.14"/>
    <s v="1"/>
    <n v="20"/>
    <n v="1"/>
    <x v="103"/>
    <n v="83.33"/>
    <n v="16.670000000000002"/>
    <x v="43"/>
    <x v="0"/>
  </r>
  <r>
    <n v="1"/>
    <s v="      MB 5670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1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2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3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4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5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6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7"/>
    <s v="       300231"/>
    <s v="Sistematska mineralogija"/>
    <x v="0"/>
    <s v="02.10.14"/>
    <s v="01.11.14"/>
    <s v="1"/>
    <n v="20"/>
    <n v="1"/>
    <x v="122"/>
    <n v="166.67000000000002"/>
    <n v="33.33"/>
    <x v="122"/>
    <x v="0"/>
  </r>
  <r>
    <n v="1"/>
    <s v="      MB 5678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79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0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1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2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3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4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5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6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687"/>
    <s v="       300230"/>
    <s v="Sistematika tala Hrvatske"/>
    <x v="0"/>
    <s v="10.10.14"/>
    <s v="01.11.14"/>
    <s v="1"/>
    <n v="20"/>
    <n v="1"/>
    <x v="123"/>
    <n v="140"/>
    <n v="28"/>
    <x v="123"/>
    <x v="0"/>
  </r>
  <r>
    <n v="1"/>
    <s v="      MB 5707"/>
    <s v="       300215"/>
    <s v="Remediation hydraulics **"/>
    <x v="0"/>
    <s v="23.10.14"/>
    <s v="01.11.14"/>
    <s v="1"/>
    <n v="20"/>
    <n v="1"/>
    <x v="124"/>
    <n v="817.5"/>
    <n v="163.5"/>
    <x v="124"/>
    <x v="0"/>
  </r>
  <r>
    <n v="1"/>
    <s v="      MB 5708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09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0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1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2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3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4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5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6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7"/>
    <s v="       300170"/>
    <s v="Nacrtna geometrija **Horv"/>
    <x v="0"/>
    <s v="29.10.14"/>
    <s v="01.11.14"/>
    <s v="1"/>
    <n v="20"/>
    <n v="1"/>
    <x v="125"/>
    <n v="43.75"/>
    <n v="8.75"/>
    <x v="125"/>
    <x v="0"/>
  </r>
  <r>
    <n v="1"/>
    <s v="      MB 5718"/>
    <s v="       300013"/>
    <s v="Analysis and modeling of"/>
    <x v="0"/>
    <s v="30.10.14"/>
    <s v="01.11.14"/>
    <s v="1"/>
    <n v="20"/>
    <n v="1"/>
    <x v="126"/>
    <n v="825"/>
    <n v="165"/>
    <x v="126"/>
    <x v="0"/>
  </r>
  <r>
    <n v="1"/>
    <s v="      MB 5719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0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1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2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3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4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5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6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7"/>
    <s v="       300181"/>
    <s v="Opća i anorganska kemija"/>
    <x v="0"/>
    <s v="30.10.14"/>
    <s v="01.11.14"/>
    <s v="1"/>
    <n v="20"/>
    <n v="1"/>
    <x v="127"/>
    <n v="123"/>
    <n v="24.6"/>
    <x v="127"/>
    <x v="0"/>
  </r>
  <r>
    <n v="1"/>
    <s v="      MB 5728"/>
    <s v="       300181"/>
    <s v="Opća i anorganska kemija"/>
    <x v="0"/>
    <s v="30.10.14"/>
    <s v="01.11.14"/>
    <s v="1"/>
    <n v="20"/>
    <n v="1"/>
    <x v="128"/>
    <n v="123"/>
    <n v="24.61"/>
    <x v="128"/>
    <x v="0"/>
  </r>
  <r>
    <n v="1"/>
    <s v="      MB 5783"/>
    <s v="       300073"/>
    <s v="Fundamentals of Fluid Mec"/>
    <x v="0"/>
    <s v="14.10.14"/>
    <s v="01.11.14"/>
    <s v="1"/>
    <n v="20"/>
    <n v="1"/>
    <x v="129"/>
    <n v="241.96"/>
    <n v="48.410000000000004"/>
    <x v="129"/>
    <x v="0"/>
  </r>
  <r>
    <n v="1"/>
    <s v="      MB 5791"/>
    <s v="       300141"/>
    <s v="Light pollution:responses"/>
    <x v="0"/>
    <s v="02.12.14"/>
    <s v="01.01.15"/>
    <s v="1"/>
    <n v="20"/>
    <n v="1"/>
    <x v="130"/>
    <n v="237.6"/>
    <n v="59.4"/>
    <x v="130"/>
    <x v="0"/>
  </r>
  <r>
    <n v="1"/>
    <s v="      MB 5792"/>
    <s v="       300141"/>
    <s v="Light pollution:responses"/>
    <x v="0"/>
    <s v="02.12.14"/>
    <s v="01.01.15"/>
    <s v="1"/>
    <n v="20"/>
    <n v="1"/>
    <x v="130"/>
    <n v="237.6"/>
    <n v="59.4"/>
    <x v="130"/>
    <x v="0"/>
  </r>
  <r>
    <n v="1"/>
    <s v="      MB 5793"/>
    <s v="       300141"/>
    <s v="Light pollution:responses"/>
    <x v="0"/>
    <s v="02.12.14"/>
    <s v="01.01.15"/>
    <s v="1"/>
    <n v="20"/>
    <n v="1"/>
    <x v="130"/>
    <n v="237.6"/>
    <n v="59.4"/>
    <x v="130"/>
    <x v="0"/>
  </r>
  <r>
    <n v="1"/>
    <s v="      MB 5794"/>
    <s v="       300141"/>
    <s v="Light pollution:responses"/>
    <x v="0"/>
    <s v="02.12.14"/>
    <s v="01.01.15"/>
    <s v="1"/>
    <n v="20"/>
    <n v="1"/>
    <x v="130"/>
    <n v="237.6"/>
    <n v="59.4"/>
    <x v="130"/>
    <x v="0"/>
  </r>
  <r>
    <n v="1"/>
    <s v="      MB 5795"/>
    <s v="       300141"/>
    <s v="Light pollution:responses"/>
    <x v="0"/>
    <s v="02.12.14"/>
    <s v="01.01.15"/>
    <s v="1"/>
    <n v="20"/>
    <n v="1"/>
    <x v="130"/>
    <n v="237.6"/>
    <n v="59.4"/>
    <x v="130"/>
    <x v="0"/>
  </r>
  <r>
    <n v="1"/>
    <s v="      MB 5796"/>
    <s v="       300234"/>
    <s v="Soil Monitoring.Early Det"/>
    <x v="0"/>
    <s v="02.12.14"/>
    <s v="01.01.15"/>
    <s v="1"/>
    <n v="20"/>
    <n v="1"/>
    <x v="131"/>
    <n v="525.6"/>
    <n v="131.42000000000002"/>
    <x v="131"/>
    <x v="0"/>
  </r>
  <r>
    <n v="1"/>
    <s v="      MB 5809"/>
    <s v="       300086"/>
    <s v="Geomicrobiology and Bioge"/>
    <x v="0"/>
    <s v="11.12.14"/>
    <s v="01.01.15"/>
    <s v="1"/>
    <n v="20"/>
    <n v="1"/>
    <x v="132"/>
    <n v="1008"/>
    <n v="252"/>
    <x v="132"/>
    <x v="0"/>
  </r>
  <r>
    <n v="1"/>
    <s v="      MB 5812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3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4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5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6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7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8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19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20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21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22"/>
    <s v="       300084"/>
    <s v="Geološki vodić kroz NP Pa"/>
    <x v="0"/>
    <s v="12.12.14"/>
    <s v="01.01.15"/>
    <s v="1"/>
    <n v="20"/>
    <n v="1"/>
    <x v="103"/>
    <n v="80"/>
    <n v="20"/>
    <x v="43"/>
    <x v="0"/>
  </r>
  <r>
    <n v="1"/>
    <s v="      MB 5824"/>
    <s v="       300044"/>
    <s v="Ekonomija (19.izdanje) **"/>
    <x v="0"/>
    <s v="19.12.14"/>
    <s v="01.01.15"/>
    <s v="1"/>
    <n v="20"/>
    <n v="1"/>
    <x v="133"/>
    <n v="293.40000000000003"/>
    <n v="73.37"/>
    <x v="133"/>
    <x v="0"/>
  </r>
  <r>
    <n v="1"/>
    <s v="      MB 5825"/>
    <s v="       300269"/>
    <s v="Upravljanje marketingom *"/>
    <x v="0"/>
    <s v="19.12.14"/>
    <s v="01.01.15"/>
    <s v="1"/>
    <n v="20"/>
    <n v="1"/>
    <x v="134"/>
    <n v="341.04"/>
    <n v="85.26"/>
    <x v="134"/>
    <x v="0"/>
  </r>
  <r>
    <n v="1"/>
    <s v="      MB 5832"/>
    <s v="       300003"/>
    <s v="Advanced driling engineer"/>
    <x v="0"/>
    <s v="19.01.15"/>
    <s v="01.02.15"/>
    <s v="1"/>
    <n v="20"/>
    <n v="1"/>
    <x v="135"/>
    <n v="261"/>
    <n v="1043.99"/>
    <x v="135"/>
    <x v="0"/>
  </r>
  <r>
    <n v="1"/>
    <s v="      MB 5833"/>
    <s v="       300039"/>
    <s v="Downhole drilling tools *"/>
    <x v="0"/>
    <s v="19.01.15"/>
    <s v="01.02.15"/>
    <s v="1"/>
    <n v="20"/>
    <n v="1"/>
    <x v="136"/>
    <n v="261"/>
    <n v="1044"/>
    <x v="136"/>
    <x v="0"/>
  </r>
  <r>
    <n v="1"/>
    <s v="      MB 5834"/>
    <s v="       300054"/>
    <s v="Energy Finance and Econom"/>
    <x v="0"/>
    <s v="19.01.15"/>
    <s v="01.02.15"/>
    <s v="1"/>
    <n v="20"/>
    <n v="1"/>
    <x v="137"/>
    <n v="169.20000000000002"/>
    <n v="676.80000000000007"/>
    <x v="137"/>
    <x v="0"/>
  </r>
  <r>
    <n v="1"/>
    <s v="      MB 5835"/>
    <s v="       300053"/>
    <s v="Energy Economics:Concepts"/>
    <x v="0"/>
    <s v="19.01.15"/>
    <s v="01.02.15"/>
    <s v="1"/>
    <n v="20"/>
    <n v="1"/>
    <x v="138"/>
    <n v="151.20000000000002"/>
    <n v="604.80000000000007"/>
    <x v="138"/>
    <x v="0"/>
  </r>
  <r>
    <n v="1"/>
    <s v="      MB 5836"/>
    <s v="       300126"/>
    <s v="International Handbook on"/>
    <x v="0"/>
    <s v="19.01.15"/>
    <s v="01.02.15"/>
    <s v="1"/>
    <n v="20"/>
    <n v="1"/>
    <x v="1"/>
    <n v="108"/>
    <n v="432"/>
    <x v="1"/>
    <x v="0"/>
  </r>
  <r>
    <n v="1"/>
    <s v="      MB 5837"/>
    <s v="       300176"/>
    <s v="Oil &amp; Gas Industry:A Nont"/>
    <x v="0"/>
    <s v="19.01.15"/>
    <s v="01.02.15"/>
    <s v="1"/>
    <n v="20"/>
    <n v="1"/>
    <x v="139"/>
    <n v="151.20000000000002"/>
    <n v="604.79"/>
    <x v="139"/>
    <x v="0"/>
  </r>
  <r>
    <n v="1"/>
    <s v="      MB 5838"/>
    <s v="       300095"/>
    <s v="Global Oil &amp; Gas Industry"/>
    <x v="0"/>
    <s v="19.01.15"/>
    <s v="01.02.15"/>
    <s v="1"/>
    <n v="20"/>
    <n v="1"/>
    <x v="140"/>
    <n v="167.4"/>
    <n v="669.6"/>
    <x v="140"/>
    <x v="0"/>
  </r>
  <r>
    <n v="1"/>
    <s v="      MB 5839"/>
    <s v="       300074"/>
    <s v="Fundamentals of Investin"/>
    <x v="0"/>
    <s v="19.01.15"/>
    <s v="01.02.15"/>
    <s v="1"/>
    <n v="20"/>
    <n v="1"/>
    <x v="106"/>
    <n v="54"/>
    <n v="216"/>
    <x v="141"/>
    <x v="0"/>
  </r>
  <r>
    <n v="1"/>
    <s v="      MB 5840"/>
    <s v="       300060"/>
    <s v="Environmental Surfaces an"/>
    <x v="0"/>
    <s v="27.01.15"/>
    <s v="01.02.15"/>
    <s v="1"/>
    <n v="20"/>
    <n v="1"/>
    <x v="141"/>
    <n v="178.20000000000002"/>
    <n v="712.80000000000007"/>
    <x v="142"/>
    <x v="0"/>
  </r>
  <r>
    <n v="1"/>
    <s v="      MB 5841"/>
    <s v="       300171"/>
    <s v="Naturales Nanostructures"/>
    <x v="0"/>
    <s v="27.01.15"/>
    <s v="01.02.15"/>
    <s v="1"/>
    <n v="20"/>
    <n v="1"/>
    <x v="126"/>
    <n v="198"/>
    <n v="792"/>
    <x v="143"/>
    <x v="0"/>
  </r>
  <r>
    <n v="1"/>
    <s v="      MB 5842"/>
    <s v="       300004"/>
    <s v="Advances in Agronomy"/>
    <x v="0"/>
    <s v="27.01.15"/>
    <s v="01.02.15"/>
    <s v="1"/>
    <n v="20"/>
    <n v="1"/>
    <x v="132"/>
    <n v="252"/>
    <n v="1008"/>
    <x v="144"/>
    <x v="0"/>
  </r>
  <r>
    <n v="1"/>
    <s v="      MB 5870"/>
    <s v="       300257"/>
    <s v="The Quest:energy,security"/>
    <x v="0"/>
    <s v="18.03.15"/>
    <s v="01.04.15"/>
    <s v="1"/>
    <n v="20"/>
    <n v="1"/>
    <x v="142"/>
    <n v="34.200000000000003"/>
    <n v="136.79"/>
    <x v="145"/>
    <x v="0"/>
  </r>
  <r>
    <n v="1"/>
    <s v="      MB 5871"/>
    <s v="       300194"/>
    <s v="Petroleum enginering hand"/>
    <x v="0"/>
    <s v="18.03.15"/>
    <s v="01.04.15"/>
    <s v="1"/>
    <n v="20"/>
    <n v="1"/>
    <x v="143"/>
    <n v="270"/>
    <n v="1080"/>
    <x v="146"/>
    <x v="0"/>
  </r>
  <r>
    <n v="1"/>
    <s v="      MB 5883"/>
    <s v="       300026"/>
    <s v="Ceramic Petrography:The I"/>
    <x v="0"/>
    <s v="13.04.15"/>
    <s v="01.05.15"/>
    <s v="1"/>
    <n v="20"/>
    <n v="1"/>
    <x v="144"/>
    <n v="81"/>
    <n v="323.99"/>
    <x v="147"/>
    <x v="0"/>
  </r>
  <r>
    <n v="1"/>
    <s v="      MB 5884"/>
    <s v="       300127"/>
    <s v="Interpreting Silent Artef"/>
    <x v="0"/>
    <s v="13.04.15"/>
    <s v="01.05.15"/>
    <s v="1"/>
    <n v="20"/>
    <n v="1"/>
    <x v="84"/>
    <n v="72"/>
    <n v="288"/>
    <x v="96"/>
    <x v="0"/>
  </r>
  <r>
    <n v="1"/>
    <s v="      MB 5897"/>
    <s v="       300078"/>
    <s v="Geografski atlas"/>
    <x v="0"/>
    <s v="13.05.15"/>
    <s v="01.06.15"/>
    <s v="1"/>
    <n v="20"/>
    <n v="1"/>
    <x v="145"/>
    <n v="27"/>
    <n v="108"/>
    <x v="148"/>
    <x v="0"/>
  </r>
  <r>
    <n v="1"/>
    <s v="      MB 5957"/>
    <s v="       300098"/>
    <s v="Graundwater geochemistry"/>
    <x v="0"/>
    <s v="03.07.15"/>
    <s v="01.08.15"/>
    <s v="1"/>
    <n v="20"/>
    <n v="1"/>
    <x v="146"/>
    <n v="160.20000000000002"/>
    <n v="640.80000000000007"/>
    <x v="149"/>
    <x v="0"/>
  </r>
  <r>
    <n v="1"/>
    <s v="      MB 5958"/>
    <s v="       300108"/>
    <s v="Handbook of Reserch on Ad"/>
    <x v="0"/>
    <s v="28.07.15"/>
    <s v="01.08.15"/>
    <s v="1"/>
    <n v="20"/>
    <n v="1"/>
    <x v="147"/>
    <n v="490.56"/>
    <n v="1962.26"/>
    <x v="150"/>
    <x v="0"/>
  </r>
  <r>
    <n v="1"/>
    <s v="      MB 5959"/>
    <s v="       300108"/>
    <s v="Handbook of Reserch on Ad"/>
    <x v="0"/>
    <s v="28.07.15"/>
    <s v="01.08.15"/>
    <s v="1"/>
    <n v="20"/>
    <n v="1"/>
    <x v="148"/>
    <n v="490.56"/>
    <n v="1962.25"/>
    <x v="151"/>
    <x v="0"/>
  </r>
  <r>
    <n v="1"/>
    <s v="      MB 5964"/>
    <s v="       300212"/>
    <s v="Recommendations on Excava"/>
    <x v="0"/>
    <s v="17.07.15"/>
    <s v="01.08.15"/>
    <s v="1"/>
    <n v="20"/>
    <n v="1"/>
    <x v="149"/>
    <n v="98.740000000000009"/>
    <n v="394.96000000000004"/>
    <x v="152"/>
    <x v="0"/>
  </r>
  <r>
    <n v="1"/>
    <s v="      MB 5965"/>
    <s v="       300213"/>
    <s v="Recommendations on Piling"/>
    <x v="0"/>
    <s v="17.07.15"/>
    <s v="01.08.15"/>
    <s v="1"/>
    <n v="20"/>
    <n v="1"/>
    <x v="150"/>
    <n v="120.61"/>
    <n v="482.46000000000004"/>
    <x v="153"/>
    <x v="0"/>
  </r>
  <r>
    <n v="1"/>
    <s v="      MB 5966"/>
    <s v="       300111"/>
    <s v="Handbook of Tunel Enginee"/>
    <x v="0"/>
    <s v="17.07.15"/>
    <s v="01.08.15"/>
    <s v="1"/>
    <n v="20"/>
    <n v="1"/>
    <x v="151"/>
    <n v="186.23"/>
    <n v="744.93000000000006"/>
    <x v="154"/>
    <x v="0"/>
  </r>
  <r>
    <n v="1"/>
    <s v="      MB 5967"/>
    <s v="       300112"/>
    <s v="Hardrock Tunel Boring Mac"/>
    <x v="0"/>
    <s v="17.07.15"/>
    <s v="01.08.15"/>
    <s v="1"/>
    <n v="20"/>
    <n v="1"/>
    <x v="152"/>
    <n v="131.11000000000001"/>
    <n v="524.45000000000005"/>
    <x v="155"/>
    <x v="0"/>
  </r>
  <r>
    <n v="1"/>
    <s v="      MB 5968"/>
    <s v="       300152"/>
    <s v="Mechanised Shield Tunnell"/>
    <x v="0"/>
    <s v="17.07.15"/>
    <s v="01.08.15"/>
    <s v="1"/>
    <n v="20"/>
    <n v="1"/>
    <x v="153"/>
    <n v="148.74"/>
    <n v="594.94000000000005"/>
    <x v="156"/>
    <x v="0"/>
  </r>
  <r>
    <n v="1"/>
    <s v="      MB 5969"/>
    <s v="       300222"/>
    <s v="Rock Mechanics Based on a"/>
    <x v="0"/>
    <s v="17.07.15"/>
    <s v="01.08.15"/>
    <s v="1"/>
    <n v="20"/>
    <n v="1"/>
    <x v="154"/>
    <n v="183.11"/>
    <n v="732.44"/>
    <x v="157"/>
    <x v="0"/>
  </r>
  <r>
    <n v="1"/>
    <s v="      MB 6014"/>
    <s v="       300088"/>
    <s v="Geomorfološka obilježja Z"/>
    <x v="0"/>
    <s v="21.09.15"/>
    <s v="01.10.15"/>
    <s v="1"/>
    <n v="20"/>
    <n v="1"/>
    <x v="155"/>
    <n v="45"/>
    <n v="180"/>
    <x v="158"/>
    <x v="0"/>
  </r>
  <r>
    <n v="1"/>
    <s v="      MB 6015"/>
    <s v="       300088"/>
    <s v="Geomorfološka obilježja Z"/>
    <x v="0"/>
    <s v="21.09.15"/>
    <s v="01.10.15"/>
    <s v="1"/>
    <n v="20"/>
    <n v="1"/>
    <x v="155"/>
    <n v="45"/>
    <n v="180"/>
    <x v="158"/>
    <x v="0"/>
  </r>
  <r>
    <n v="1"/>
    <s v="      MB 6055"/>
    <s v="       300281"/>
    <s v="Voda u agroekosusutavima"/>
    <x v="0"/>
    <s v="23.11.15"/>
    <s v="01.12.15"/>
    <s v="1"/>
    <n v="20"/>
    <n v="1"/>
    <x v="98"/>
    <n v="42"/>
    <n v="168"/>
    <x v="159"/>
    <x v="0"/>
  </r>
  <r>
    <n v="1"/>
    <s v="      MB 6056"/>
    <s v="       300281"/>
    <s v="Voda u agroekosusutavima"/>
    <x v="0"/>
    <s v="23.11.15"/>
    <s v="01.12.15"/>
    <s v="1"/>
    <n v="20"/>
    <n v="1"/>
    <x v="98"/>
    <n v="42"/>
    <n v="168"/>
    <x v="159"/>
    <x v="0"/>
  </r>
  <r>
    <n v="1"/>
    <s v="      MB 6057"/>
    <s v="       300281"/>
    <s v="Voda u agroekosusutavima"/>
    <x v="0"/>
    <s v="23.11.15"/>
    <s v="01.12.15"/>
    <s v="1"/>
    <n v="20"/>
    <n v="1"/>
    <x v="98"/>
    <n v="42"/>
    <n v="168"/>
    <x v="159"/>
    <x v="0"/>
  </r>
  <r>
    <n v="1"/>
    <s v="      MB 6058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59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0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1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2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3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4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5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6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7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8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69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0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1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2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3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4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5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6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7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8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79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80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81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82"/>
    <s v="       300265"/>
    <s v="Ugljen-sigurna energija *"/>
    <x v="0"/>
    <s v="27.11.15"/>
    <s v="01.12.15"/>
    <s v="1"/>
    <n v="20"/>
    <n v="1"/>
    <x v="156"/>
    <n v="44.63"/>
    <n v="178.5"/>
    <x v="160"/>
    <x v="0"/>
  </r>
  <r>
    <n v="1"/>
    <s v="      MB 6083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84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85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86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87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88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89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90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91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92"/>
    <s v="       300208"/>
    <s v="Protokol iz Kyota *G.Pian"/>
    <x v="0"/>
    <s v="27.11.15"/>
    <s v="01.12.15"/>
    <s v="1"/>
    <n v="20"/>
    <n v="1"/>
    <x v="157"/>
    <n v="56.7"/>
    <n v="226.8"/>
    <x v="161"/>
    <x v="0"/>
  </r>
  <r>
    <n v="1"/>
    <s v="      MB 6094"/>
    <s v="       300150"/>
    <s v="Measurement and instrumen"/>
    <x v="0"/>
    <s v="17.12.15"/>
    <s v="01.01.16"/>
    <s v="1"/>
    <n v="20"/>
    <n v="1"/>
    <x v="158"/>
    <n v="85"/>
    <n v="340"/>
    <x v="162"/>
    <x v="0"/>
  </r>
  <r>
    <n v="1"/>
    <s v="      MB 6095"/>
    <s v="       300035"/>
    <s v="Craig*s Soil Mechanics *J"/>
    <x v="0"/>
    <s v="17.12.15"/>
    <s v="01.01.16"/>
    <s v="1"/>
    <n v="20"/>
    <n v="1"/>
    <x v="159"/>
    <n v="72.25"/>
    <n v="289"/>
    <x v="163"/>
    <x v="0"/>
  </r>
  <r>
    <n v="1"/>
    <s v="      MB 6096"/>
    <s v="       300016"/>
    <s v="Applied Groundwater Model"/>
    <x v="0"/>
    <s v="17.12.15"/>
    <s v="01.01.16"/>
    <s v="1"/>
    <n v="20"/>
    <n v="1"/>
    <x v="160"/>
    <n v="102"/>
    <n v="408"/>
    <x v="164"/>
    <x v="0"/>
  </r>
  <r>
    <n v="1"/>
    <s v="      MB 6097"/>
    <s v="       300067"/>
    <s v="Finite Frames:theory and"/>
    <x v="0"/>
    <s v="08.02.16"/>
    <s v="01.03.16"/>
    <s v="1"/>
    <n v="20"/>
    <n v="1"/>
    <x v="161"/>
    <n v="153.85"/>
    <n v="615.39"/>
    <x v="165"/>
    <x v="0"/>
  </r>
  <r>
    <n v="1"/>
    <s v="      MB 6098"/>
    <s v="       300072"/>
    <s v="Frames for Undergraduates"/>
    <x v="0"/>
    <s v="08.02.16"/>
    <s v="01.03.16"/>
    <s v="1"/>
    <n v="20"/>
    <n v="1"/>
    <x v="162"/>
    <n v="68"/>
    <n v="272"/>
    <x v="166"/>
    <x v="0"/>
  </r>
  <r>
    <n v="1"/>
    <s v="      MB 6104"/>
    <s v="       300037"/>
    <s v="Dekarbonaizacija energije"/>
    <x v="0"/>
    <s v="12.02.16"/>
    <s v="01.03.16"/>
    <s v="1"/>
    <n v="20"/>
    <n v="1"/>
    <x v="100"/>
    <n v="52.2"/>
    <n v="208.8"/>
    <x v="167"/>
    <x v="0"/>
  </r>
  <r>
    <n v="1"/>
    <s v="      MB 6105"/>
    <s v="       300037"/>
    <s v="Dekarbonaizacija energije"/>
    <x v="0"/>
    <s v="12.02.16"/>
    <s v="01.03.16"/>
    <s v="1"/>
    <n v="20"/>
    <n v="1"/>
    <x v="100"/>
    <n v="52.2"/>
    <n v="208.8"/>
    <x v="167"/>
    <x v="0"/>
  </r>
  <r>
    <n v="1"/>
    <s v="      MB 6106"/>
    <s v="       300138"/>
    <s v="Kristalografija u Hrvatsk"/>
    <x v="0"/>
    <s v="12.02.16"/>
    <s v="01.03.16"/>
    <s v="1"/>
    <n v="20"/>
    <n v="1"/>
    <x v="163"/>
    <n v="210"/>
    <n v="-105"/>
    <x v="168"/>
    <x v="0"/>
  </r>
  <r>
    <n v="1"/>
    <s v="      MB 6107"/>
    <s v="       300199"/>
    <s v="Positive Linear Maps of O"/>
    <x v="0"/>
    <s v="05.02.16"/>
    <s v="01.03.16"/>
    <s v="1"/>
    <n v="20"/>
    <n v="1"/>
    <x v="164"/>
    <n v="141.1"/>
    <n v="564.41"/>
    <x v="169"/>
    <x v="0"/>
  </r>
  <r>
    <n v="1"/>
    <s v="      MB 6108"/>
    <s v="       300180"/>
    <s v="Opasnost od požara i eksp"/>
    <x v="0"/>
    <s v="10.02.16"/>
    <s v="01.03.16"/>
    <s v="1"/>
    <n v="20"/>
    <n v="1"/>
    <x v="163"/>
    <n v="21"/>
    <n v="84"/>
    <x v="170"/>
    <x v="0"/>
  </r>
  <r>
    <n v="1"/>
    <s v="      MB 6109"/>
    <s v="       300132"/>
    <s v="Kemijske štetnosti"/>
    <x v="0"/>
    <s v="10.02.16"/>
    <s v="01.03.16"/>
    <s v="1"/>
    <n v="20"/>
    <n v="1"/>
    <x v="165"/>
    <n v="13.65"/>
    <n v="54.6"/>
    <x v="171"/>
    <x v="0"/>
  </r>
  <r>
    <n v="1"/>
    <s v="      MB 6110"/>
    <s v="       300070"/>
    <s v="Fizikalne štetnosti"/>
    <x v="0"/>
    <s v="10.02.16"/>
    <s v="01.03.16"/>
    <s v="1"/>
    <n v="20"/>
    <n v="1"/>
    <x v="163"/>
    <n v="21"/>
    <n v="84"/>
    <x v="170"/>
    <x v="0"/>
  </r>
  <r>
    <n v="1"/>
    <s v="      MB 6111"/>
    <s v="       300160"/>
    <s v="Mikroklima i radna okolin"/>
    <x v="0"/>
    <s v="10.02.16"/>
    <s v="01.03.16"/>
    <s v="1"/>
    <n v="20"/>
    <n v="1"/>
    <x v="163"/>
    <n v="21"/>
    <n v="84"/>
    <x v="170"/>
    <x v="0"/>
  </r>
  <r>
    <n v="1"/>
    <s v="      MB 6112"/>
    <s v="       300179"/>
    <s v="Opasnost i mjerenje zašti"/>
    <x v="0"/>
    <s v="10.02.16"/>
    <s v="01.03.16"/>
    <s v="1"/>
    <n v="20"/>
    <n v="1"/>
    <x v="166"/>
    <n v="16.8"/>
    <n v="67.2"/>
    <x v="98"/>
    <x v="0"/>
  </r>
  <r>
    <n v="1"/>
    <s v="      MB 6113"/>
    <s v="       300275"/>
    <s v="Uređivanje i nadzor zašti"/>
    <x v="0"/>
    <s v="10.02.16"/>
    <s v="01.03.16"/>
    <s v="1"/>
    <n v="20"/>
    <n v="1"/>
    <x v="167"/>
    <n v="30.45"/>
    <n v="121.8"/>
    <x v="172"/>
    <x v="0"/>
  </r>
  <r>
    <n v="1"/>
    <s v="      MB 6114"/>
    <s v="       300190"/>
    <s v="Osobna zaštitna sredstva"/>
    <x v="0"/>
    <s v="10.02.16"/>
    <s v="01.03.16"/>
    <s v="1"/>
    <n v="20"/>
    <n v="1"/>
    <x v="166"/>
    <n v="16.8"/>
    <n v="67.2"/>
    <x v="98"/>
    <x v="0"/>
  </r>
  <r>
    <n v="1"/>
    <s v="      MB 6115"/>
    <s v="       300178"/>
    <s v="Opasne radne tvari"/>
    <x v="0"/>
    <s v="10.02.16"/>
    <s v="01.03.16"/>
    <s v="1"/>
    <n v="20"/>
    <n v="1"/>
    <x v="166"/>
    <n v="16.8"/>
    <n v="67.2"/>
    <x v="98"/>
    <x v="0"/>
  </r>
  <r>
    <n v="1"/>
    <s v="      MB 6116"/>
    <s v="       300153"/>
    <s v="Mehanika i mehaničke opas"/>
    <x v="0"/>
    <s v="10.02.16"/>
    <s v="01.03.16"/>
    <s v="1"/>
    <n v="20"/>
    <n v="1"/>
    <x v="163"/>
    <n v="21"/>
    <n v="84"/>
    <x v="170"/>
    <x v="0"/>
  </r>
  <r>
    <n v="1"/>
    <s v="      MB 6117"/>
    <s v="       300277"/>
    <s v="Vatrogasna tehnika"/>
    <x v="0"/>
    <s v="10.02.16"/>
    <s v="01.03.16"/>
    <s v="1"/>
    <n v="20"/>
    <n v="1"/>
    <x v="163"/>
    <n v="21"/>
    <n v="84"/>
    <x v="170"/>
    <x v="0"/>
  </r>
  <r>
    <n v="1"/>
    <s v="      MB 6129"/>
    <s v="       300057"/>
    <s v="Environmental and Resourc"/>
    <x v="0"/>
    <s v="04.03.16"/>
    <s v="01.04.16"/>
    <s v="1"/>
    <n v="20"/>
    <n v="1"/>
    <x v="168"/>
    <n v="119.59"/>
    <n v="478.35"/>
    <x v="173"/>
    <x v="0"/>
  </r>
  <r>
    <n v="1"/>
    <s v="      MB 6130"/>
    <s v="       300092"/>
    <s v="Geoznanstveni pojmovnik i"/>
    <x v="0"/>
    <s v="04.03.16"/>
    <s v="01.04.16"/>
    <s v="1"/>
    <n v="20"/>
    <n v="1"/>
    <x v="37"/>
    <n v="30"/>
    <n v="120.01"/>
    <x v="37"/>
    <x v="0"/>
  </r>
  <r>
    <n v="1"/>
    <s v="      MB 6131"/>
    <s v="       300092"/>
    <s v="Geoznanstveni pojmovnik i"/>
    <x v="0"/>
    <s v="04.03.16"/>
    <s v="01.04.16"/>
    <s v="1"/>
    <n v="20"/>
    <n v="1"/>
    <x v="5"/>
    <n v="30"/>
    <n v="120"/>
    <x v="5"/>
    <x v="0"/>
  </r>
  <r>
    <n v="1"/>
    <s v="      MB 6132"/>
    <s v="       300092"/>
    <s v="Geoznanstveni pojmovnik i"/>
    <x v="0"/>
    <s v="04.03.16"/>
    <s v="01.04.16"/>
    <s v="1"/>
    <n v="20"/>
    <n v="1"/>
    <x v="5"/>
    <n v="30"/>
    <n v="120"/>
    <x v="5"/>
    <x v="0"/>
  </r>
  <r>
    <n v="1"/>
    <s v="      MB 6133"/>
    <s v="       300228"/>
    <s v="Selected Preserver Prob l"/>
    <x v="0"/>
    <s v="03.03.16"/>
    <s v="01.04.16"/>
    <s v="1"/>
    <n v="20"/>
    <n v="1"/>
    <x v="169"/>
    <n v="66.3"/>
    <n v="265.2"/>
    <x v="174"/>
    <x v="0"/>
  </r>
  <r>
    <n v="1"/>
    <s v="      MB 6134"/>
    <s v="       300116"/>
    <s v="Hilbert C*-Modules **V.M."/>
    <x v="0"/>
    <s v="03.03.16"/>
    <s v="01.04.16"/>
    <s v="1"/>
    <n v="20"/>
    <n v="1"/>
    <x v="170"/>
    <n v="130.5"/>
    <n v="522"/>
    <x v="175"/>
    <x v="0"/>
  </r>
  <r>
    <n v="1"/>
    <s v="      MB 6135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36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37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38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39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40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41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42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43"/>
    <s v="       300282"/>
    <s v="Vode u kršu slivova Neret"/>
    <x v="0"/>
    <s v="31.03.16"/>
    <s v="01.04.16"/>
    <s v="1"/>
    <n v="20"/>
    <n v="1"/>
    <x v="2"/>
    <n v="51.13"/>
    <n v="204.53"/>
    <x v="2"/>
    <x v="0"/>
  </r>
  <r>
    <n v="1"/>
    <s v="      MB 6164"/>
    <s v="       300010"/>
    <s v="An Introduction to Frames"/>
    <x v="0"/>
    <s v="10.06.16"/>
    <s v="01.07.16"/>
    <s v="1"/>
    <n v="20"/>
    <n v="1"/>
    <x v="171"/>
    <n v="113.9"/>
    <n v="455.6"/>
    <x v="176"/>
    <x v="0"/>
  </r>
  <r>
    <n v="1"/>
    <s v="      MB 6166"/>
    <s v="       300137"/>
    <s v="Krbon-kemijska industrija"/>
    <x v="0"/>
    <s v="24.06.16"/>
    <s v="01.07.16"/>
    <s v="1"/>
    <n v="20"/>
    <n v="1"/>
    <x v="5"/>
    <n v="30"/>
    <n v="120"/>
    <x v="5"/>
    <x v="0"/>
  </r>
  <r>
    <n v="1"/>
    <s v="      MB 6167"/>
    <s v="       300137"/>
    <s v="Krbon-kemijska industrija"/>
    <x v="0"/>
    <s v="24.06.16"/>
    <s v="01.07.16"/>
    <s v="1"/>
    <n v="20"/>
    <n v="1"/>
    <x v="5"/>
    <n v="30"/>
    <n v="120"/>
    <x v="5"/>
    <x v="0"/>
  </r>
  <r>
    <n v="1"/>
    <s v="      MB 6168"/>
    <s v="       300119"/>
    <s v="Hrvatsko-romansko-germans"/>
    <x v="0"/>
    <s v="17.06.16"/>
    <s v="01.07.16"/>
    <s v="1"/>
    <n v="20"/>
    <n v="1"/>
    <x v="119"/>
    <n v="50.4"/>
    <n v="201.6"/>
    <x v="177"/>
    <x v="0"/>
  </r>
  <r>
    <n v="1"/>
    <s v="      MB 6169"/>
    <s v="       300081"/>
    <s v="Geological Engineering in"/>
    <x v="0"/>
    <s v="13.06.16"/>
    <s v="01.07.16"/>
    <s v="1"/>
    <n v="20"/>
    <n v="1"/>
    <x v="172"/>
    <n v="24.150000000000002"/>
    <n v="96.600000000000009"/>
    <x v="178"/>
    <x v="0"/>
  </r>
  <r>
    <n v="1"/>
    <s v="      MB 6170"/>
    <s v="       300081"/>
    <s v="Geological Engineering in"/>
    <x v="0"/>
    <s v="13.06.16"/>
    <s v="01.07.16"/>
    <s v="1"/>
    <n v="20"/>
    <n v="1"/>
    <x v="172"/>
    <n v="24.150000000000002"/>
    <n v="96.600000000000009"/>
    <x v="178"/>
    <x v="0"/>
  </r>
  <r>
    <n v="1"/>
    <s v="      MB 6201"/>
    <s v="       300028"/>
    <s v="Clay Materials Used in co"/>
    <x v="0"/>
    <s v="05.07.16"/>
    <s v="01.08.16"/>
    <s v="1"/>
    <n v="20"/>
    <n v="1"/>
    <x v="173"/>
    <n v="213.99"/>
    <n v="855.97"/>
    <x v="179"/>
    <x v="0"/>
  </r>
  <r>
    <n v="1"/>
    <s v="      MB 6202"/>
    <s v="       300006"/>
    <s v="Advances in the character"/>
    <x v="0"/>
    <s v="05.07.16"/>
    <s v="01.08.16"/>
    <s v="1"/>
    <n v="20"/>
    <n v="1"/>
    <x v="174"/>
    <n v="98"/>
    <n v="392.01"/>
    <x v="180"/>
    <x v="0"/>
  </r>
  <r>
    <n v="1"/>
    <s v="      MB 6203"/>
    <s v="       300139"/>
    <s v="Layered mineral structure"/>
    <x v="0"/>
    <s v="05.07.16"/>
    <s v="01.08.16"/>
    <s v="1"/>
    <n v="20"/>
    <n v="1"/>
    <x v="174"/>
    <n v="98"/>
    <n v="392.01"/>
    <x v="180"/>
    <x v="0"/>
  </r>
  <r>
    <n v="1"/>
    <s v="      MB 6204"/>
    <s v="       300059"/>
    <s v="Environmental Mineralogy"/>
    <x v="0"/>
    <s v="05.07.16"/>
    <s v="01.08.16"/>
    <s v="1"/>
    <n v="20"/>
    <n v="1"/>
    <x v="174"/>
    <n v="98"/>
    <n v="392.01"/>
    <x v="180"/>
    <x v="0"/>
  </r>
  <r>
    <n v="1"/>
    <s v="      MB 6205"/>
    <s v="       300161"/>
    <s v="Minerals st the nanoscale"/>
    <x v="0"/>
    <s v="05.07.16"/>
    <s v="01.08.16"/>
    <s v="1"/>
    <n v="20"/>
    <n v="1"/>
    <x v="174"/>
    <n v="98"/>
    <n v="392.01"/>
    <x v="180"/>
    <x v="0"/>
  </r>
  <r>
    <n v="1"/>
    <s v="      MB 6212"/>
    <s v="       300233"/>
    <s v="Soil Mechanics *Graham Ba"/>
    <x v="0"/>
    <s v="06.09.16"/>
    <s v="01.10.16"/>
    <s v="1"/>
    <n v="20"/>
    <n v="1"/>
    <x v="175"/>
    <n v="92.06"/>
    <n v="368.26"/>
    <x v="181"/>
    <x v="0"/>
  </r>
  <r>
    <n v="1"/>
    <s v="      MB 6213"/>
    <s v="       300103"/>
    <s v="Groundwater Resources Mod"/>
    <x v="0"/>
    <s v="20.09.16"/>
    <s v="01.10.16"/>
    <s v="1"/>
    <n v="20"/>
    <n v="1"/>
    <x v="176"/>
    <n v="70.11"/>
    <n v="280.43"/>
    <x v="182"/>
    <x v="0"/>
  </r>
  <r>
    <n v="1"/>
    <s v="      MB 6214"/>
    <s v="       300103"/>
    <s v="Groundwater Resources Mod"/>
    <x v="0"/>
    <s v="20.09.16"/>
    <s v="01.10.16"/>
    <s v="1"/>
    <n v="20"/>
    <n v="1"/>
    <x v="176"/>
    <n v="70.11"/>
    <n v="280.43"/>
    <x v="182"/>
    <x v="0"/>
  </r>
  <r>
    <n v="1"/>
    <s v="      MB 6215"/>
    <s v="       300121"/>
    <s v="Ice Marginar and Periglac"/>
    <x v="0"/>
    <s v="16.09.16"/>
    <s v="01.10.16"/>
    <s v="1"/>
    <n v="20"/>
    <n v="1"/>
    <x v="177"/>
    <n v="54.63"/>
    <n v="218.5"/>
    <x v="183"/>
    <x v="0"/>
  </r>
  <r>
    <n v="1"/>
    <s v="      MB 6216"/>
    <s v="       300005"/>
    <s v="Advances in Carbonate Exp"/>
    <x v="0"/>
    <s v="16.09.16"/>
    <s v="01.10.16"/>
    <s v="1"/>
    <n v="20"/>
    <n v="1"/>
    <x v="177"/>
    <n v="54.63"/>
    <n v="218.5"/>
    <x v="183"/>
    <x v="0"/>
  </r>
  <r>
    <n v="1"/>
    <s v="      MB 6217"/>
    <s v="       300017"/>
    <s v="Arctic Petroleum Geology"/>
    <x v="0"/>
    <s v="16.09.16"/>
    <s v="01.10.16"/>
    <s v="1"/>
    <n v="20"/>
    <n v="1"/>
    <x v="178"/>
    <n v="54.620000000000005"/>
    <n v="218.5"/>
    <x v="184"/>
    <x v="0"/>
  </r>
  <r>
    <n v="1"/>
    <s v="      MB 6267"/>
    <s v="       300201"/>
    <s v="Prapovijest"/>
    <x v="0"/>
    <s v="19.12.16"/>
    <s v="01.01.17"/>
    <s v="1"/>
    <n v="20"/>
    <n v="1"/>
    <x v="179"/>
    <n v="110.97"/>
    <n v="443.89"/>
    <x v="185"/>
    <x v="0"/>
  </r>
  <r>
    <n v="1"/>
    <s v="      MB 6268"/>
    <s v="       300201"/>
    <s v="Prapovijest"/>
    <x v="0"/>
    <s v="19.12.16"/>
    <s v="01.01.17"/>
    <s v="1"/>
    <n v="20"/>
    <n v="1"/>
    <x v="179"/>
    <n v="110.97"/>
    <n v="443.89"/>
    <x v="185"/>
    <x v="0"/>
  </r>
  <r>
    <n v="1"/>
    <s v="      MB 6269"/>
    <s v="       300201"/>
    <s v="Prapovijest"/>
    <x v="0"/>
    <s v="19.12.16"/>
    <s v="01.01.17"/>
    <s v="1"/>
    <n v="20"/>
    <n v="1"/>
    <x v="180"/>
    <n v="110.97"/>
    <n v="443.88"/>
    <x v="186"/>
    <x v="0"/>
  </r>
  <r>
    <n v="1"/>
    <s v="      MB 6272"/>
    <s v="       300090"/>
    <s v="Geostatistical Reservoir"/>
    <x v="0"/>
    <s v="18.01.17"/>
    <s v="01.02.17"/>
    <s v="1"/>
    <n v="20"/>
    <n v="1"/>
    <x v="181"/>
    <n v="119.7"/>
    <n v="478.8"/>
    <x v="187"/>
    <x v="0"/>
  </r>
  <r>
    <n v="1"/>
    <s v="      MB 6274"/>
    <s v="       300214"/>
    <s v="Regulation and protection"/>
    <x v="0"/>
    <s v="20.01.17"/>
    <s v="01.02.17"/>
    <s v="1"/>
    <n v="20"/>
    <n v="1"/>
    <x v="182"/>
    <n v="27.2"/>
    <n v="108.79"/>
    <x v="188"/>
    <x v="0"/>
  </r>
  <r>
    <n v="1"/>
    <s v="      MB 6275"/>
    <s v="       300214"/>
    <s v="Regulation and protection"/>
    <x v="0"/>
    <s v="20.01.17"/>
    <s v="01.02.17"/>
    <s v="1"/>
    <n v="20"/>
    <n v="1"/>
    <x v="183"/>
    <n v="27.2"/>
    <n v="108.8"/>
    <x v="189"/>
    <x v="0"/>
  </r>
  <r>
    <n v="1"/>
    <s v="      MB 6276"/>
    <s v="       300182"/>
    <s v="Opća mikrobiologija"/>
    <x v="0"/>
    <s v="23.01.17"/>
    <s v="01.02.17"/>
    <s v="1"/>
    <n v="20"/>
    <n v="1"/>
    <x v="184"/>
    <n v="16"/>
    <n v="64"/>
    <x v="122"/>
    <x v="0"/>
  </r>
  <r>
    <n v="1"/>
    <s v="      MB 6277"/>
    <s v="       300270"/>
    <s v="Upravljanje podacima auto"/>
    <x v="0"/>
    <s v="24.01.17"/>
    <s v="01.02.17"/>
    <s v="1"/>
    <n v="20"/>
    <n v="1"/>
    <x v="185"/>
    <n v="19"/>
    <n v="76"/>
    <x v="190"/>
    <x v="0"/>
  </r>
  <r>
    <n v="1"/>
    <s v="      MB 6279"/>
    <s v="       300023"/>
    <s v="Baze podataka autor:M.Var"/>
    <x v="0"/>
    <s v="02.02.17"/>
    <s v="01.03.17"/>
    <s v="1"/>
    <n v="20"/>
    <n v="1"/>
    <x v="102"/>
    <n v="10"/>
    <n v="40"/>
    <x v="191"/>
    <x v="0"/>
  </r>
  <r>
    <n v="1"/>
    <s v="      MB 6280"/>
    <s v="       300023"/>
    <s v="Baze podataka autor:M.Var"/>
    <x v="0"/>
    <s v="02.02.17"/>
    <s v="01.03.17"/>
    <s v="1"/>
    <n v="20"/>
    <n v="1"/>
    <x v="102"/>
    <n v="10"/>
    <n v="40"/>
    <x v="191"/>
    <x v="0"/>
  </r>
  <r>
    <n v="1"/>
    <s v="      MB 6281"/>
    <s v="       300023"/>
    <s v="Baze podataka autor:M.Var"/>
    <x v="0"/>
    <s v="02.02.17"/>
    <s v="01.03.17"/>
    <s v="1"/>
    <n v="20"/>
    <n v="1"/>
    <x v="102"/>
    <n v="10"/>
    <n v="40"/>
    <x v="191"/>
    <x v="0"/>
  </r>
  <r>
    <n v="1"/>
    <s v="      MB 6282"/>
    <s v="       300023"/>
    <s v="Baze podataka autor:M.Var"/>
    <x v="0"/>
    <s v="02.02.17"/>
    <s v="01.03.17"/>
    <s v="1"/>
    <n v="20"/>
    <n v="1"/>
    <x v="102"/>
    <n v="10"/>
    <n v="40"/>
    <x v="191"/>
    <x v="0"/>
  </r>
  <r>
    <n v="1"/>
    <s v="      MB 6283"/>
    <s v="       300023"/>
    <s v="Baze podataka autor:M.Var"/>
    <x v="0"/>
    <s v="02.02.17"/>
    <s v="01.03.17"/>
    <s v="1"/>
    <n v="20"/>
    <n v="1"/>
    <x v="102"/>
    <n v="10"/>
    <n v="40"/>
    <x v="191"/>
    <x v="0"/>
  </r>
  <r>
    <n v="1"/>
    <s v="      MB 6301"/>
    <s v="       300226"/>
    <s v="Sardinia 2015"/>
    <x v="0"/>
    <s v="23.02.17"/>
    <s v="01.03.17"/>
    <s v="1"/>
    <n v="20"/>
    <n v="1"/>
    <x v="186"/>
    <n v="38.75"/>
    <n v="155"/>
    <x v="192"/>
    <x v="0"/>
  </r>
  <r>
    <n v="1"/>
    <s v="      MB 6302"/>
    <s v="       300226"/>
    <s v="Sardinia 2015"/>
    <x v="0"/>
    <s v="23.02.17"/>
    <s v="01.03.17"/>
    <s v="1"/>
    <n v="20"/>
    <n v="1"/>
    <x v="187"/>
    <n v="38.75"/>
    <n v="154.99"/>
    <x v="193"/>
    <x v="0"/>
  </r>
  <r>
    <n v="1"/>
    <s v="      MB 6303"/>
    <s v="       300226"/>
    <s v="Sardinia 2015"/>
    <x v="0"/>
    <s v="23.02.17"/>
    <s v="01.03.17"/>
    <s v="1"/>
    <n v="20"/>
    <n v="1"/>
    <x v="186"/>
    <n v="38.75"/>
    <n v="155"/>
    <x v="192"/>
    <x v="0"/>
  </r>
  <r>
    <n v="1"/>
    <s v="      MB 6304"/>
    <s v="       300226"/>
    <s v="Sardinia 2015"/>
    <x v="0"/>
    <s v="23.02.17"/>
    <s v="01.03.17"/>
    <s v="1"/>
    <n v="20"/>
    <n v="1"/>
    <x v="186"/>
    <n v="38.75"/>
    <n v="155"/>
    <x v="192"/>
    <x v="0"/>
  </r>
  <r>
    <n v="1"/>
    <s v="      MB 6305"/>
    <s v="       300110"/>
    <s v="Handbook of Soil Sciences"/>
    <x v="0"/>
    <s v="24.02.17"/>
    <s v="01.03.17"/>
    <s v="1"/>
    <n v="20"/>
    <n v="1"/>
    <x v="188"/>
    <n v="174.25"/>
    <n v="697"/>
    <x v="194"/>
    <x v="0"/>
  </r>
  <r>
    <n v="1"/>
    <s v="      MB 6306"/>
    <s v="       300110"/>
    <s v="Handbook of Soil Sciences"/>
    <x v="0"/>
    <s v="24.02.17"/>
    <s v="01.03.17"/>
    <s v="1"/>
    <n v="20"/>
    <n v="1"/>
    <x v="188"/>
    <n v="174.25"/>
    <n v="697"/>
    <x v="194"/>
    <x v="0"/>
  </r>
  <r>
    <n v="1"/>
    <s v="      MB 6310"/>
    <s v="       300218"/>
    <s v="Rifts and Passive Margins"/>
    <x v="0"/>
    <s v="27.03.17"/>
    <s v="01.04.17"/>
    <s v="1"/>
    <n v="20"/>
    <n v="1"/>
    <x v="189"/>
    <n v="338.3"/>
    <n v="507.46000000000004"/>
    <x v="195"/>
    <x v="0"/>
  </r>
  <r>
    <n v="1"/>
    <s v="      MB 6311"/>
    <s v="       300261"/>
    <s v="Thrustbelts:Structural Ar"/>
    <x v="0"/>
    <s v="27.03.17"/>
    <s v="01.04.17"/>
    <s v="1"/>
    <n v="20"/>
    <n v="1"/>
    <x v="190"/>
    <n v="187"/>
    <n v="280.5"/>
    <x v="196"/>
    <x v="0"/>
  </r>
  <r>
    <n v="1"/>
    <s v="      MB 6312"/>
    <s v="       300050"/>
    <s v="Electron Microscopy Shale"/>
    <x v="0"/>
    <s v="16.03.17"/>
    <s v="01.04.17"/>
    <s v="1"/>
    <n v="20"/>
    <n v="1"/>
    <x v="191"/>
    <n v="111.55"/>
    <n v="446.22"/>
    <x v="197"/>
    <x v="0"/>
  </r>
  <r>
    <n v="1"/>
    <s v="      MB 6313"/>
    <s v="       300031"/>
    <s v="Color Guide Petrography"/>
    <x v="0"/>
    <s v="16.03.17"/>
    <s v="01.04.17"/>
    <s v="1"/>
    <n v="20"/>
    <n v="1"/>
    <x v="192"/>
    <n v="208.98000000000002"/>
    <n v="835.91"/>
    <x v="198"/>
    <x v="0"/>
  </r>
  <r>
    <n v="1"/>
    <s v="      MB 6314"/>
    <s v="       300177"/>
    <s v="Omaging Unconventional"/>
    <x v="0"/>
    <s v="16.03.17"/>
    <s v="01.04.17"/>
    <s v="1"/>
    <n v="20"/>
    <n v="1"/>
    <x v="193"/>
    <n v="217.42000000000002"/>
    <n v="869.67000000000007"/>
    <x v="199"/>
    <x v="0"/>
  </r>
  <r>
    <n v="1"/>
    <s v="      MB 6315"/>
    <s v="       300162"/>
    <s v="Minerals:their Constituti"/>
    <x v="0"/>
    <s v="30.03.17"/>
    <s v="01.04.17"/>
    <s v="1"/>
    <n v="20"/>
    <n v="1"/>
    <x v="92"/>
    <n v="82.8"/>
    <n v="331.2"/>
    <x v="94"/>
    <x v="0"/>
  </r>
  <r>
    <n v="1"/>
    <s v="      MB 6316"/>
    <s v="       300014"/>
    <s v="Analytical Archeaeometry"/>
    <x v="0"/>
    <s v="30.03.17"/>
    <s v="01.04.17"/>
    <s v="1"/>
    <n v="20"/>
    <n v="1"/>
    <x v="194"/>
    <n v="267.3"/>
    <n v="1069.21"/>
    <x v="200"/>
    <x v="0"/>
  </r>
  <r>
    <n v="1"/>
    <s v="      MB 6324"/>
    <s v="       300128"/>
    <s v="Introduction to Mineralog"/>
    <x v="0"/>
    <s v="05.04.17"/>
    <s v="01.05.17"/>
    <s v="1"/>
    <n v="20"/>
    <n v="1"/>
    <x v="69"/>
    <n v="276"/>
    <n v="1104"/>
    <x v="201"/>
    <x v="0"/>
  </r>
  <r>
    <n v="1"/>
    <s v="      MB 6326"/>
    <s v="       300276"/>
    <s v="Uvod u nanotehnologiju"/>
    <x v="0"/>
    <s v="06.03.17"/>
    <s v="01.04.17"/>
    <s v="1"/>
    <n v="20"/>
    <n v="1"/>
    <x v="122"/>
    <n v="40"/>
    <n v="160"/>
    <x v="81"/>
    <x v="0"/>
  </r>
  <r>
    <n v="1"/>
    <s v="      MB 6327"/>
    <s v="       300276"/>
    <s v="Uvod u nanotehnologiju"/>
    <x v="0"/>
    <s v="06.03.17"/>
    <s v="01.04.17"/>
    <s v="1"/>
    <n v="20"/>
    <n v="1"/>
    <x v="122"/>
    <n v="40"/>
    <n v="160"/>
    <x v="81"/>
    <x v="0"/>
  </r>
  <r>
    <n v="1"/>
    <s v="      MB 6333"/>
    <s v="       300042"/>
    <s v="Earth History and Palaeog"/>
    <x v="0"/>
    <s v="04.05.17"/>
    <s v="01.06.17"/>
    <s v="1"/>
    <n v="20"/>
    <n v="1"/>
    <x v="195"/>
    <n v="90"/>
    <n v="360"/>
    <x v="202"/>
    <x v="0"/>
  </r>
  <r>
    <n v="1"/>
    <s v="      MB 6354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55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56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57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58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59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0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1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2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3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4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5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6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7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8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69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0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1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2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3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4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5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6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7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8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79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80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81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82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83"/>
    <s v="       300045"/>
    <s v="Ekonomika energije **I.De"/>
    <x v="0"/>
    <s v="22.05.17"/>
    <s v="01.06.17"/>
    <s v="1"/>
    <n v="20"/>
    <n v="1"/>
    <x v="196"/>
    <n v="36.75"/>
    <n v="147"/>
    <x v="203"/>
    <x v="0"/>
  </r>
  <r>
    <n v="1"/>
    <s v="      MB 6388"/>
    <s v="       300051"/>
    <s v="Enciklopedija Hrvatskog z"/>
    <x v="0"/>
    <s v="14.09.17"/>
    <s v="01.10.17"/>
    <s v="1"/>
    <n v="20"/>
    <n v="1"/>
    <x v="88"/>
    <n v="96"/>
    <n v="384"/>
    <x v="204"/>
    <x v="0"/>
  </r>
  <r>
    <n v="1"/>
    <s v="      MB 6391"/>
    <s v="       300061"/>
    <s v="Essentials of igneous and"/>
    <x v="0"/>
    <s v="11.10.17"/>
    <s v="01.11.17"/>
    <s v="1"/>
    <n v="20"/>
    <n v="1"/>
    <x v="197"/>
    <n v="63.72"/>
    <n v="254.87"/>
    <x v="205"/>
    <x v="0"/>
  </r>
  <r>
    <n v="1"/>
    <s v="      MB 6392"/>
    <s v="       300149"/>
    <s v="Mathematics in Geology"/>
    <x v="0"/>
    <s v="13.10.17"/>
    <s v="01.11.17"/>
    <s v="1"/>
    <n v="20"/>
    <n v="1"/>
    <x v="198"/>
    <n v="104.49000000000001"/>
    <n v="417.98"/>
    <x v="206"/>
    <x v="0"/>
  </r>
  <r>
    <n v="1"/>
    <s v="      MB 6393"/>
    <s v="       300174"/>
    <s v="Numerical Range"/>
    <x v="0"/>
    <s v="13.10.17"/>
    <s v="01.11.17"/>
    <s v="1"/>
    <n v="20"/>
    <n v="1"/>
    <x v="199"/>
    <n v="96.68"/>
    <n v="386.7"/>
    <x v="207"/>
    <x v="0"/>
  </r>
  <r>
    <n v="1"/>
    <s v="      MB 6394"/>
    <s v="       300011"/>
    <s v="An Invitation to C*- Alge"/>
    <x v="0"/>
    <s v="13.10.17"/>
    <s v="01.11.17"/>
    <s v="1"/>
    <n v="20"/>
    <n v="1"/>
    <x v="200"/>
    <n v="74.460000000000008"/>
    <n v="297.84000000000003"/>
    <x v="208"/>
    <x v="0"/>
  </r>
  <r>
    <n v="1"/>
    <s v="      MB 6395"/>
    <s v="       300278"/>
    <s v="Velebitski geološki putop"/>
    <x v="0"/>
    <s v="19.10.17"/>
    <s v="01.11.17"/>
    <s v="1"/>
    <n v="20"/>
    <n v="1"/>
    <x v="201"/>
    <n v="17.850000000000001"/>
    <n v="71.400000000000006"/>
    <x v="209"/>
    <x v="0"/>
  </r>
  <r>
    <n v="1"/>
    <s v="      MB 6396"/>
    <s v="       300278"/>
    <s v="Velebitski geološki putop"/>
    <x v="0"/>
    <s v="19.10.17"/>
    <s v="01.11.17"/>
    <s v="1"/>
    <n v="20"/>
    <n v="1"/>
    <x v="201"/>
    <n v="17.850000000000001"/>
    <n v="71.400000000000006"/>
    <x v="209"/>
    <x v="0"/>
  </r>
  <r>
    <n v="1"/>
    <s v="      MB 6397"/>
    <s v="       300278"/>
    <s v="Velebitski geološki putop"/>
    <x v="0"/>
    <s v="19.10.17"/>
    <s v="01.11.17"/>
    <s v="1"/>
    <n v="20"/>
    <n v="1"/>
    <x v="201"/>
    <n v="17.850000000000001"/>
    <n v="71.400000000000006"/>
    <x v="209"/>
    <x v="0"/>
  </r>
  <r>
    <n v="1"/>
    <s v="      MB 6398"/>
    <s v="       300278"/>
    <s v="Velebitski geološki putop"/>
    <x v="0"/>
    <s v="19.10.17"/>
    <s v="01.11.17"/>
    <s v="1"/>
    <n v="20"/>
    <n v="1"/>
    <x v="201"/>
    <n v="17.850000000000001"/>
    <n v="71.400000000000006"/>
    <x v="209"/>
    <x v="0"/>
  </r>
  <r>
    <n v="1"/>
    <s v="      MB 6399"/>
    <s v="       300278"/>
    <s v="Velebitski geološki putop"/>
    <x v="0"/>
    <s v="19.10.17"/>
    <s v="01.11.17"/>
    <s v="1"/>
    <n v="20"/>
    <n v="1"/>
    <x v="201"/>
    <n v="17.850000000000001"/>
    <n v="71.400000000000006"/>
    <x v="209"/>
    <x v="0"/>
  </r>
  <r>
    <n v="1"/>
    <s v="      MB 6400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1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2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3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4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5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6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7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8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09"/>
    <s v="       300085"/>
    <s v="Geološki vodić kroz Park"/>
    <x v="0"/>
    <s v="19.10.17"/>
    <s v="01.11.17"/>
    <s v="1"/>
    <n v="20"/>
    <n v="1"/>
    <x v="123"/>
    <n v="33.6"/>
    <n v="134.4"/>
    <x v="210"/>
    <x v="0"/>
  </r>
  <r>
    <n v="1"/>
    <s v="      MB 6410"/>
    <s v="       300146"/>
    <s v="Matematičke osnove statis"/>
    <x v="0"/>
    <s v="19.10.17"/>
    <s v="01.11.17"/>
    <s v="1"/>
    <n v="20"/>
    <n v="1"/>
    <x v="145"/>
    <n v="27"/>
    <n v="108"/>
    <x v="148"/>
    <x v="0"/>
  </r>
  <r>
    <n v="1"/>
    <s v="      MB 6411"/>
    <s v="       300146"/>
    <s v="Matematičke osnove statis"/>
    <x v="0"/>
    <s v="19.10.17"/>
    <s v="01.11.17"/>
    <s v="1"/>
    <n v="20"/>
    <n v="1"/>
    <x v="145"/>
    <n v="27"/>
    <n v="108"/>
    <x v="148"/>
    <x v="0"/>
  </r>
  <r>
    <n v="1"/>
    <s v="      MB 6412"/>
    <s v="       300146"/>
    <s v="Matematičke osnove statis"/>
    <x v="0"/>
    <s v="19.10.17"/>
    <s v="01.11.17"/>
    <s v="1"/>
    <n v="20"/>
    <n v="1"/>
    <x v="145"/>
    <n v="27"/>
    <n v="108"/>
    <x v="148"/>
    <x v="0"/>
  </r>
  <r>
    <n v="1"/>
    <s v="      MB 6413"/>
    <s v="       300146"/>
    <s v="Matematičke osnove statis"/>
    <x v="0"/>
    <s v="19.10.17"/>
    <s v="01.11.17"/>
    <s v="1"/>
    <n v="20"/>
    <n v="1"/>
    <x v="145"/>
    <n v="27"/>
    <n v="108"/>
    <x v="148"/>
    <x v="0"/>
  </r>
  <r>
    <n v="1"/>
    <s v="      MB 6414"/>
    <s v="       300146"/>
    <s v="Matematičke osnove statis"/>
    <x v="0"/>
    <s v="19.10.17"/>
    <s v="01.11.17"/>
    <s v="1"/>
    <n v="20"/>
    <n v="1"/>
    <x v="145"/>
    <n v="27"/>
    <n v="108"/>
    <x v="148"/>
    <x v="0"/>
  </r>
  <r>
    <n v="1"/>
    <s v="      MB 6415"/>
    <s v="       300146"/>
    <s v="Matematičke osnove statis"/>
    <x v="0"/>
    <s v="19.10.17"/>
    <s v="01.11.17"/>
    <s v="1"/>
    <n v="20"/>
    <n v="1"/>
    <x v="145"/>
    <n v="27"/>
    <n v="108"/>
    <x v="148"/>
    <x v="0"/>
  </r>
  <r>
    <n v="1"/>
    <s v="      MB 6416"/>
    <s v="       300146"/>
    <s v="Matematičke osnove statis"/>
    <x v="0"/>
    <s v="19.10.17"/>
    <s v="01.11.17"/>
    <s v="1"/>
    <n v="20"/>
    <n v="1"/>
    <x v="202"/>
    <n v="27"/>
    <n v="108.02"/>
    <x v="211"/>
    <x v="0"/>
  </r>
  <r>
    <n v="1"/>
    <s v="      MB 6460"/>
    <s v="       300238"/>
    <s v="Speleologija"/>
    <x v="0"/>
    <s v="23.11.17"/>
    <s v="01.12.17"/>
    <s v="1"/>
    <n v="20"/>
    <n v="1"/>
    <x v="5"/>
    <n v="30"/>
    <n v="120"/>
    <x v="5"/>
    <x v="0"/>
  </r>
  <r>
    <n v="1"/>
    <s v="      MB 6461"/>
    <s v="       300238"/>
    <s v="Speleologija"/>
    <x v="0"/>
    <s v="23.11.17"/>
    <s v="01.12.17"/>
    <s v="1"/>
    <n v="20"/>
    <n v="1"/>
    <x v="37"/>
    <n v="30"/>
    <n v="120.01"/>
    <x v="37"/>
    <x v="0"/>
  </r>
  <r>
    <n v="1"/>
    <s v="      MB 6478"/>
    <s v="       300271"/>
    <s v="Upravljanje rizicima"/>
    <x v="0"/>
    <s v="12.11.17"/>
    <s v="01.12.17"/>
    <s v="1"/>
    <n v="20"/>
    <n v="1"/>
    <x v="203"/>
    <n v="12.6"/>
    <n v="50.4"/>
    <x v="212"/>
    <x v="0"/>
  </r>
  <r>
    <n v="1"/>
    <s v="      MB 6479"/>
    <s v="       300207"/>
    <s v="Projektni menadžment"/>
    <x v="0"/>
    <s v="12.11.17"/>
    <s v="01.12.17"/>
    <s v="1"/>
    <n v="20"/>
    <n v="1"/>
    <x v="204"/>
    <n v="12"/>
    <n v="48"/>
    <x v="213"/>
    <x v="0"/>
  </r>
  <r>
    <n v="1"/>
    <s v="      MB 6480"/>
    <s v="       300154"/>
    <s v="Menadžment malog"/>
    <x v="0"/>
    <s v="12.11.17"/>
    <s v="01.12.17"/>
    <s v="1"/>
    <n v="20"/>
    <n v="1"/>
    <x v="205"/>
    <n v="9.6"/>
    <n v="38.4"/>
    <x v="214"/>
    <x v="0"/>
  </r>
  <r>
    <n v="1"/>
    <s v="      MB 6481"/>
    <s v="       300247"/>
    <s v="Svjetski poredak"/>
    <x v="0"/>
    <s v="12.11.17"/>
    <s v="01.12.17"/>
    <s v="1"/>
    <n v="20"/>
    <n v="1"/>
    <x v="206"/>
    <n v="33"/>
    <n v="131.99"/>
    <x v="215"/>
    <x v="0"/>
  </r>
  <r>
    <n v="1"/>
    <s v="      MB 6482"/>
    <s v="       300165"/>
    <s v="Moč pamčenja"/>
    <x v="0"/>
    <s v="12.11.17"/>
    <s v="01.12.17"/>
    <s v="1"/>
    <n v="20"/>
    <n v="1"/>
    <x v="207"/>
    <n v="15.9"/>
    <n v="63.6"/>
    <x v="216"/>
    <x v="0"/>
  </r>
  <r>
    <n v="1"/>
    <s v="      MB 6483"/>
    <s v="       300210"/>
    <s v="Razvijte svoju inteligenc"/>
    <x v="0"/>
    <s v="12.11.17"/>
    <s v="01.12.17"/>
    <s v="1"/>
    <n v="20"/>
    <n v="1"/>
    <x v="207"/>
    <n v="15.9"/>
    <n v="63.6"/>
    <x v="216"/>
    <x v="0"/>
  </r>
  <r>
    <n v="1"/>
    <s v="      MB 6484"/>
    <s v="       300125"/>
    <s v="Inovacijom do pobjede"/>
    <x v="0"/>
    <s v="12.11.17"/>
    <s v="01.12.17"/>
    <s v="1"/>
    <n v="20"/>
    <n v="1"/>
    <x v="208"/>
    <n v="25.36"/>
    <n v="101.44"/>
    <x v="217"/>
    <x v="0"/>
  </r>
  <r>
    <n v="1"/>
    <s v="      MB 6485"/>
    <s v="       300242"/>
    <s v="Steve Jobs-Tajne njegovih"/>
    <x v="0"/>
    <s v="12.11.17"/>
    <s v="01.12.17"/>
    <s v="1"/>
    <n v="20"/>
    <n v="1"/>
    <x v="209"/>
    <n v="16.440000000000001"/>
    <n v="65.760000000000005"/>
    <x v="218"/>
    <x v="0"/>
  </r>
  <r>
    <n v="1"/>
    <s v="      MB 6487"/>
    <s v="       300144"/>
    <s v="Magnetic Susceptibility A"/>
    <x v="0"/>
    <s v="08.11.17"/>
    <s v="01.12.17"/>
    <s v="1"/>
    <n v="20"/>
    <n v="1"/>
    <x v="210"/>
    <n v="107.91"/>
    <n v="431.65000000000003"/>
    <x v="219"/>
    <x v="0"/>
  </r>
  <r>
    <n v="1"/>
    <s v="      MB 6488"/>
    <s v="       300079"/>
    <s v="Geologic maps:a practical"/>
    <x v="0"/>
    <s v="08.11.17"/>
    <s v="01.12.17"/>
    <s v="1"/>
    <n v="20"/>
    <n v="1"/>
    <x v="211"/>
    <n v="47.47"/>
    <n v="189.86"/>
    <x v="220"/>
    <x v="0"/>
  </r>
  <r>
    <n v="1"/>
    <s v="      MB 6494"/>
    <s v="       300279"/>
    <s v="Vibrations from Blasting"/>
    <x v="0"/>
    <s v="11.12.17"/>
    <s v="01.01.18"/>
    <s v="1"/>
    <n v="20"/>
    <n v="1"/>
    <x v="212"/>
    <n v="64.09"/>
    <n v="256.38"/>
    <x v="221"/>
    <x v="0"/>
  </r>
  <r>
    <n v="1"/>
    <s v="      MB 6989"/>
    <s v="       300289"/>
    <s v="O NAČELIMA I POSTUPCIMA GRAĐ.KONSTR."/>
    <x v="0"/>
    <s v="28.10.20"/>
    <s v="01.11.20"/>
    <s v="1"/>
    <n v="20"/>
    <n v="2"/>
    <x v="213"/>
    <n v="14"/>
    <n v="406"/>
    <x v="222"/>
    <x v="0"/>
  </r>
  <r>
    <n v="1"/>
    <s v="      MB 7277"/>
    <s v="       300293"/>
    <s v="SUVREMENI MENADŽMENT"/>
    <x v="0"/>
    <s v="14.02.20"/>
    <s v="01.03.20"/>
    <s v="1"/>
    <n v="20"/>
    <n v="1"/>
    <x v="214"/>
    <n v="63"/>
    <n v="315"/>
    <x v="223"/>
    <x v="0"/>
  </r>
  <r>
    <n v="1"/>
    <s v="      MB 7278"/>
    <s v="       300294"/>
    <s v="TEMELJNI MENADŽMENT"/>
    <x v="0"/>
    <s v="14.02.20"/>
    <s v="01.03.20"/>
    <s v="1"/>
    <n v="20"/>
    <n v="1"/>
    <x v="214"/>
    <n v="63"/>
    <n v="315"/>
    <x v="223"/>
    <x v="0"/>
  </r>
  <r>
    <n v="1"/>
    <s v="      MB 7295"/>
    <s v="       300291"/>
    <s v="MENADŽMENT U TEORIJI I PRAKSI"/>
    <x v="0"/>
    <s v="27.02.20"/>
    <s v="01.03.20"/>
    <s v="1"/>
    <n v="20"/>
    <n v="1"/>
    <x v="119"/>
    <n v="42"/>
    <n v="210"/>
    <x v="177"/>
    <x v="0"/>
  </r>
  <r>
    <n v="1"/>
    <s v="      MB 7316"/>
    <s v="       300290"/>
    <s v="SCIENCE AND ENGINEERING FOR INDUSTRY"/>
    <x v="0"/>
    <s v="12.03.20"/>
    <s v="01.04.20"/>
    <s v="1"/>
    <m/>
    <n v="1"/>
    <x v="215"/>
    <n v="0"/>
    <n v="841.26"/>
    <x v="224"/>
    <x v="0"/>
  </r>
  <r>
    <n v="1"/>
    <s v="      MB 7317"/>
    <s v="       300290"/>
    <s v="SCIENCE AND ENGINEERING FOR INDUSTRY"/>
    <x v="0"/>
    <s v="12.03.20"/>
    <s v="01.04.20"/>
    <s v="1"/>
    <m/>
    <n v="1"/>
    <x v="215"/>
    <n v="0"/>
    <n v="841.26"/>
    <x v="224"/>
    <x v="0"/>
  </r>
  <r>
    <n v="1"/>
    <s v="      MB 7319"/>
    <s v="       300295"/>
    <s v="FUNDAMENTALS OF MANAGMANT"/>
    <x v="0"/>
    <s v="09.03.20"/>
    <s v="01.04.20"/>
    <s v="1"/>
    <n v="20"/>
    <n v="1"/>
    <x v="216"/>
    <n v="72.75"/>
    <n v="412.25"/>
    <x v="225"/>
    <x v="0"/>
  </r>
  <r>
    <n v="1"/>
    <s v="      MB 7367"/>
    <s v="       300297"/>
    <s v="ENVIRONMENTAL GEOLOGY - 11EDITION"/>
    <x v="0"/>
    <s v="03.11.20"/>
    <s v="01.12.20"/>
    <s v="1"/>
    <n v="20"/>
    <n v="1"/>
    <x v="217"/>
    <n v="8.16"/>
    <n v="481.35"/>
    <x v="226"/>
    <x v="0"/>
  </r>
  <r>
    <n v="1"/>
    <s v="      MB 7368"/>
    <s v="       300297"/>
    <s v="ENVIRONMENTAL GEOLOGY - 11EDITION"/>
    <x v="0"/>
    <s v="03.11.20"/>
    <s v="01.12.20"/>
    <s v="1"/>
    <n v="20"/>
    <n v="1"/>
    <x v="217"/>
    <n v="8.16"/>
    <n v="481.35"/>
    <x v="226"/>
    <x v="0"/>
  </r>
  <r>
    <n v="1"/>
    <s v="      MB 7369"/>
    <s v="       300297"/>
    <s v="ENVIRONMENTAL GEOLOGY - 11EDITION"/>
    <x v="0"/>
    <s v="03.11.20"/>
    <s v="01.12.20"/>
    <s v="1"/>
    <n v="20"/>
    <n v="1"/>
    <x v="217"/>
    <n v="8.16"/>
    <n v="481.35"/>
    <x v="226"/>
    <x v="0"/>
  </r>
  <r>
    <n v="1"/>
    <s v="      MB 7370"/>
    <s v="       300297"/>
    <s v="ENVIRONMENTAL GEOLOGY - 11EDITION"/>
    <x v="0"/>
    <s v="03.11.20"/>
    <s v="01.12.20"/>
    <s v="1"/>
    <n v="20"/>
    <n v="1"/>
    <x v="217"/>
    <n v="8.16"/>
    <n v="481.35"/>
    <x v="226"/>
    <x v="0"/>
  </r>
  <r>
    <n v="1"/>
    <s v="      MB 7371"/>
    <s v="       300297"/>
    <s v="ENVIRONMENTAL GEOLOGY - 11EDITION"/>
    <x v="0"/>
    <s v="03.11.20"/>
    <s v="01.12.20"/>
    <s v="1"/>
    <n v="20"/>
    <n v="1"/>
    <x v="217"/>
    <n v="8.16"/>
    <n v="481.35"/>
    <x v="226"/>
    <x v="0"/>
  </r>
  <r>
    <n v="1"/>
    <s v="      MB 7372"/>
    <s v="       300297"/>
    <s v="ENVIRONMENTAL GEOLOGY - 11EDITION"/>
    <x v="0"/>
    <s v="03.11.20"/>
    <s v="01.12.20"/>
    <s v="1"/>
    <n v="20"/>
    <n v="1"/>
    <x v="217"/>
    <n v="8.16"/>
    <n v="481.35"/>
    <x v="226"/>
    <x v="0"/>
  </r>
  <r>
    <n v="1"/>
    <s v="      MB 7387"/>
    <s v="       300296"/>
    <s v="PRINCIPLES OF MANAGMANT"/>
    <x v="0"/>
    <s v="09.03.20"/>
    <s v="01.04.20"/>
    <s v="1"/>
    <n v="20"/>
    <n v="1"/>
    <x v="218"/>
    <n v="39.119999999999997"/>
    <n v="221.70000000000002"/>
    <x v="227"/>
    <x v="0"/>
  </r>
  <r>
    <n v="1"/>
    <s v="      MB 7550"/>
    <s v="       300299"/>
    <s v="RARE EARTH ELEMENTS IN GROUNDWATER FLOW"/>
    <x v="0"/>
    <s v="16.03.21"/>
    <s v="01.04.21"/>
    <s v="1"/>
    <n v="20"/>
    <n v="1"/>
    <x v="219"/>
    <n v="0"/>
    <n v="1052.94"/>
    <x v="228"/>
    <x v="0"/>
  </r>
  <r>
    <n v="1"/>
    <s v="      MB 7551"/>
    <s v="       300298"/>
    <s v="MUNSELL SOILK COLOR BOOK WITH 440 MUNEL"/>
    <x v="0"/>
    <s v="16.03.21"/>
    <s v="01.04.21"/>
    <s v="1"/>
    <n v="20"/>
    <n v="1"/>
    <x v="220"/>
    <n v="0"/>
    <n v="2248.36"/>
    <x v="229"/>
    <x v="0"/>
  </r>
  <r>
    <n v="1"/>
    <s v="      MB 7606"/>
    <s v="       300301"/>
    <s v="STATISTIC AND DATA ANALYSIS IN GEOLOGY"/>
    <x v="0"/>
    <s v="23.06.21"/>
    <s v="01.07.21"/>
    <s v="1"/>
    <n v="20"/>
    <n v="1"/>
    <x v="221"/>
    <n v="0"/>
    <n v="1563.03"/>
    <x v="230"/>
    <x v="0"/>
  </r>
  <r>
    <n v="1"/>
    <s v="      MB 7607"/>
    <s v="       300302"/>
    <s v="DATA ANALYSIS FOR PHYSICAL SCIENTISTS FE"/>
    <x v="0"/>
    <s v="23.06.21"/>
    <s v="01.07.21"/>
    <s v="1"/>
    <n v="20"/>
    <n v="1"/>
    <x v="222"/>
    <n v="0"/>
    <n v="472.29"/>
    <x v="231"/>
    <x v="0"/>
  </r>
  <r>
    <n v="1"/>
    <s v="      MB 7608"/>
    <s v="       300302"/>
    <s v="DATA ANALYSIS FOR PHYSICAL SCIENTISTS FE"/>
    <x v="0"/>
    <s v="23.06.21"/>
    <s v="01.07.21"/>
    <s v="1"/>
    <n v="20"/>
    <n v="1"/>
    <x v="222"/>
    <n v="0"/>
    <n v="472.29"/>
    <x v="231"/>
    <x v="0"/>
  </r>
  <r>
    <n v="1"/>
    <s v="      MB 7609"/>
    <s v="       300300"/>
    <s v="INTERPRETATION OF MICROMORPHOLOGICAL FEA"/>
    <x v="0"/>
    <s v="16.03.21"/>
    <s v="01.04.21"/>
    <s v="1"/>
    <n v="20"/>
    <n v="1"/>
    <x v="223"/>
    <n v="0"/>
    <n v="1465.7"/>
    <x v="232"/>
    <x v="0"/>
  </r>
  <r>
    <n v="1"/>
    <s v="      MB 7618"/>
    <s v="       300303"/>
    <s v="INVERTEBRATE PALAEONTOLOGY AND EVOLUTION"/>
    <x v="0"/>
    <s v="21.07.21"/>
    <s v="01.08.21"/>
    <s v="1"/>
    <n v="20"/>
    <n v="1"/>
    <x v="224"/>
    <n v="0"/>
    <n v="549.98"/>
    <x v="233"/>
    <x v="0"/>
  </r>
  <r>
    <n v="1"/>
    <s v="      MB 7619"/>
    <s v="       300303"/>
    <s v="INVERTEBRATE PALAEONTOLOGY AND EVOLUTION"/>
    <x v="0"/>
    <s v="21.07.21"/>
    <s v="01.08.21"/>
    <s v="1"/>
    <n v="20"/>
    <n v="1"/>
    <x v="224"/>
    <n v="0"/>
    <n v="549.98"/>
    <x v="233"/>
    <x v="0"/>
  </r>
  <r>
    <n v="1"/>
    <s v="      MB 7620"/>
    <s v="       300303"/>
    <s v="INVERTEBRATE PALAEONTOLOGY AND EVOLUTION"/>
    <x v="0"/>
    <s v="21.07.21"/>
    <s v="01.08.21"/>
    <s v="1"/>
    <n v="20"/>
    <n v="1"/>
    <x v="224"/>
    <n v="0"/>
    <n v="549.98"/>
    <x v="233"/>
    <x v="0"/>
  </r>
  <r>
    <n v="1"/>
    <s v="      MB 7621"/>
    <s v="       300303"/>
    <s v="INVERTEBRATE PALAEONTOLOGY AND EVOLUTION"/>
    <x v="0"/>
    <s v="21.07.21"/>
    <s v="01.08.21"/>
    <s v="1"/>
    <n v="20"/>
    <n v="1"/>
    <x v="224"/>
    <n v="0"/>
    <n v="549.98"/>
    <x v="233"/>
    <x v="0"/>
  </r>
  <r>
    <n v="1"/>
    <s v="      MB 7622"/>
    <s v="       300303"/>
    <s v="INVERTEBRATE PALAEONTOLOGY AND EVOLUTION"/>
    <x v="0"/>
    <s v="21.07.21"/>
    <s v="01.08.21"/>
    <s v="1"/>
    <n v="20"/>
    <n v="1"/>
    <x v="224"/>
    <n v="0"/>
    <n v="549.98"/>
    <x v="233"/>
    <x v="0"/>
  </r>
  <r>
    <n v="1"/>
    <s v="      MB 7626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27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28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29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30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31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32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33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34"/>
    <s v="       300304"/>
    <s v="TEXTBOOK OF MINERAL PROCESSING"/>
    <x v="0"/>
    <s v="17.08.21"/>
    <s v="01.09.21"/>
    <s v="1"/>
    <n v="20"/>
    <n v="1"/>
    <x v="225"/>
    <n v="0"/>
    <n v="195.20000000000002"/>
    <x v="234"/>
    <x v="0"/>
  </r>
  <r>
    <n v="1"/>
    <s v="      MB 7635"/>
    <s v="       300304"/>
    <s v="TEXTBOOK OF MINERAL PROCESSING"/>
    <x v="0"/>
    <s v="17.08.21"/>
    <s v="01.09.21"/>
    <s v="1"/>
    <n v="20"/>
    <n v="1"/>
    <x v="226"/>
    <n v="0"/>
    <n v="195.15"/>
    <x v="235"/>
    <x v="0"/>
  </r>
  <r>
    <n v="1"/>
    <s v="      MB 7742"/>
    <s v="       300305"/>
    <s v="HRV.BIOGRAFSKI LEKSIKON 9.SV."/>
    <x v="0"/>
    <s v="26.11.21"/>
    <s v="01.12.21"/>
    <s v="1"/>
    <n v="20"/>
    <n v="1"/>
    <x v="4"/>
    <n v="0"/>
    <n v="400"/>
    <x v="4"/>
    <x v="0"/>
  </r>
  <r>
    <n v="1"/>
    <s v="      MB 7743"/>
    <s v="       300306"/>
    <s v="OPĆA ELEKTROTEHNIKA I ELEKTRONIKA 1.DIO"/>
    <x v="0"/>
    <s v="30.11.21"/>
    <s v="01.12.21"/>
    <s v="1"/>
    <n v="20"/>
    <n v="1"/>
    <x v="101"/>
    <n v="0"/>
    <n v="70"/>
    <x v="236"/>
    <x v="0"/>
  </r>
  <r>
    <n v="1"/>
    <s v="      MB 7744"/>
    <s v="       300306"/>
    <s v="OPĆA ELEKTROTEHNIKA I ELEKTRONIKA 1.DIO"/>
    <x v="0"/>
    <s v="30.11.21"/>
    <s v="01.12.21"/>
    <s v="1"/>
    <n v="20"/>
    <n v="1"/>
    <x v="101"/>
    <n v="0"/>
    <n v="70"/>
    <x v="236"/>
    <x v="0"/>
  </r>
  <r>
    <n v="1"/>
    <s v="      MB 7745"/>
    <s v="       300306"/>
    <s v="OPĆA ELEKTROTEHNIKA I ELEKTRONIKA 1.DIO"/>
    <x v="0"/>
    <s v="30.11.21"/>
    <s v="01.12.21"/>
    <s v="1"/>
    <n v="20"/>
    <n v="1"/>
    <x v="101"/>
    <n v="0"/>
    <n v="70"/>
    <x v="236"/>
    <x v="0"/>
  </r>
  <r>
    <n v="1"/>
    <s v="      MB 7746"/>
    <s v="       300306"/>
    <s v="OPĆA ELEKTROTEHNIKA I ELEKTRONIKA 1.DIO"/>
    <x v="0"/>
    <s v="30.11.21"/>
    <s v="01.12.21"/>
    <s v="1"/>
    <n v="20"/>
    <n v="1"/>
    <x v="101"/>
    <n v="0"/>
    <n v="70"/>
    <x v="236"/>
    <x v="0"/>
  </r>
  <r>
    <n v="1"/>
    <s v="      MB 7747"/>
    <s v="       300306"/>
    <s v="OPĆA ELEKTROTEHNIKA I ELEKTRONIKA 1.DIO"/>
    <x v="0"/>
    <s v="30.11.21"/>
    <s v="01.12.21"/>
    <s v="1"/>
    <n v="20"/>
    <n v="1"/>
    <x v="101"/>
    <n v="0"/>
    <n v="70"/>
    <x v="236"/>
    <x v="0"/>
  </r>
  <r>
    <n v="1"/>
    <s v="    MB 4244/2"/>
    <s v="       300046"/>
    <s v="Ekonomika i okoliš **Eban"/>
    <x v="0"/>
    <s v="07.02.12"/>
    <s v="01.03.12"/>
    <s v="1"/>
    <n v="20"/>
    <n v="1"/>
    <x v="227"/>
    <n v="182.9"/>
    <n v="3.1"/>
    <x v="237"/>
    <x v="0"/>
  </r>
  <r>
    <n v="1"/>
    <s v="    MB 4244/3"/>
    <s v="       300046"/>
    <s v="Ekonomika i okoliš **Eban"/>
    <x v="0"/>
    <s v="03.02.12"/>
    <s v="01.03.12"/>
    <s v="1"/>
    <n v="20"/>
    <n v="1"/>
    <x v="228"/>
    <n v="271.39999999999998"/>
    <n v="4.6000000000000005"/>
    <x v="238"/>
    <x v="0"/>
  </r>
  <r>
    <n v="1"/>
    <s v="    MB 4287/2"/>
    <s v="       300131"/>
    <s v="Italian Wines and Geology"/>
    <x v="0"/>
    <s v="10.07.12"/>
    <s v="01.08.12"/>
    <s v="1"/>
    <n v="20"/>
    <n v="1"/>
    <x v="229"/>
    <n v="191.75"/>
    <n v="3.25"/>
    <x v="239"/>
    <x v="0"/>
  </r>
  <r>
    <n v="1"/>
    <s v="    MB 5204/1"/>
    <s v="       300249"/>
    <s v="Tajne diplomacije u Dubro"/>
    <x v="0"/>
    <s v="14.12.11"/>
    <s v="01.01.12"/>
    <s v="1"/>
    <n v="20"/>
    <n v="1"/>
    <x v="15"/>
    <n v="127.83"/>
    <n v="2.17"/>
    <x v="240"/>
    <x v="0"/>
  </r>
  <r>
    <n v="1"/>
    <s v="    MB 5205/1"/>
    <s v="       300283"/>
    <s v="Vodić kroz znanje o uprav"/>
    <x v="0"/>
    <s v="24.01.12"/>
    <s v="01.02.12"/>
    <s v="1"/>
    <n v="20"/>
    <n v="1"/>
    <x v="230"/>
    <n v="295"/>
    <n v="5"/>
    <x v="41"/>
    <x v="0"/>
  </r>
  <r>
    <n v="1"/>
    <s v="    MB 5205/2"/>
    <s v="       300283"/>
    <s v="Vodić kroz znanje o uprav"/>
    <x v="0"/>
    <s v="07.02.12"/>
    <s v="01.03.12"/>
    <s v="1"/>
    <n v="20"/>
    <n v="1"/>
    <x v="230"/>
    <n v="295"/>
    <n v="5"/>
    <x v="41"/>
    <x v="0"/>
  </r>
  <r>
    <n v="1"/>
    <s v="    MB 5205/3"/>
    <s v="       300283"/>
    <s v="Vodić kroz znanje o uprav"/>
    <x v="0"/>
    <s v="03.02.12"/>
    <s v="01.03.12"/>
    <s v="1"/>
    <n v="20"/>
    <n v="1"/>
    <x v="230"/>
    <n v="295"/>
    <n v="5"/>
    <x v="41"/>
    <x v="0"/>
  </r>
  <r>
    <n v="1"/>
    <s v="    MB 5206/1"/>
    <s v="       300069"/>
    <s v="Fizika budućnosti **M. Ka"/>
    <x v="0"/>
    <s v="24.01.12"/>
    <s v="01.02.12"/>
    <s v="1"/>
    <n v="20"/>
    <n v="1"/>
    <x v="231"/>
    <n v="258.13"/>
    <n v="4.37"/>
    <x v="170"/>
    <x v="0"/>
  </r>
  <r>
    <n v="1"/>
    <s v="    MB 5207/1"/>
    <s v="       300140"/>
    <s v="Leksikon Ruđera Boškovića"/>
    <x v="0"/>
    <s v="25.01.12"/>
    <s v="01.02.12"/>
    <s v="1"/>
    <n v="20"/>
    <n v="1"/>
    <x v="232"/>
    <n v="236"/>
    <n v="4"/>
    <x v="241"/>
    <x v="0"/>
  </r>
  <r>
    <n v="1"/>
    <s v="    MB 5208/1"/>
    <s v="       300071"/>
    <s v="Formule uspjeha za novo d"/>
    <x v="0"/>
    <s v="03.02.12"/>
    <s v="01.03.12"/>
    <s v="1"/>
    <n v="20"/>
    <n v="1"/>
    <x v="155"/>
    <n v="221.25"/>
    <n v="3.75"/>
    <x v="242"/>
    <x v="0"/>
  </r>
  <r>
    <n v="1"/>
    <s v="    MB 5210/1"/>
    <s v="       300264"/>
    <s v="Učinkoviti odnosi s javno"/>
    <x v="0"/>
    <s v="28.02.12"/>
    <s v="01.03.12"/>
    <s v="1"/>
    <n v="20"/>
    <n v="1"/>
    <x v="106"/>
    <n v="265.5"/>
    <n v="4.5"/>
    <x v="106"/>
    <x v="0"/>
  </r>
  <r>
    <n v="1"/>
    <s v="    MB 5211/1"/>
    <s v="       300197"/>
    <s v="Poduzetništvo *Hisrich,Pe"/>
    <x v="0"/>
    <s v="28.02.12"/>
    <s v="01.03.12"/>
    <s v="1"/>
    <n v="20"/>
    <n v="1"/>
    <x v="233"/>
    <n v="312.7"/>
    <n v="5.3"/>
    <x v="243"/>
    <x v="0"/>
  </r>
  <r>
    <n v="1"/>
    <s v="    MB 5212/1"/>
    <s v="       300080"/>
    <s v="Geological Engineering"/>
    <x v="0"/>
    <s v="13.01.12"/>
    <s v="01.02.12"/>
    <s v="1"/>
    <n v="20"/>
    <n v="1"/>
    <x v="234"/>
    <n v="545.36"/>
    <n v="9.26"/>
    <x v="244"/>
    <x v="0"/>
  </r>
  <r>
    <n v="1"/>
    <s v="    MB 5228/1"/>
    <s v="       300268"/>
    <s v="Univerzalna decimalna kla"/>
    <x v="0"/>
    <s v="07.03.12"/>
    <s v="01.04.12"/>
    <s v="1"/>
    <n v="20"/>
    <n v="1"/>
    <x v="235"/>
    <n v="285.17"/>
    <n v="4.83"/>
    <x v="245"/>
    <x v="0"/>
  </r>
  <r>
    <n v="1"/>
    <s v="    MB 5229/1"/>
    <s v="       300267"/>
    <s v="Understanding vineyard so"/>
    <x v="0"/>
    <s v="26.04.12"/>
    <s v="01.05.12"/>
    <s v="1"/>
    <n v="20"/>
    <n v="1"/>
    <x v="235"/>
    <n v="285.17"/>
    <n v="4.83"/>
    <x v="245"/>
    <x v="0"/>
  </r>
  <r>
    <n v="1"/>
    <s v="    MB 5230/1"/>
    <s v="       300099"/>
    <s v="Great wine terroirs **Fan"/>
    <x v="0"/>
    <s v="26.04.12"/>
    <s v="01.05.12"/>
    <s v="1"/>
    <n v="20"/>
    <n v="1"/>
    <x v="79"/>
    <n v="344.17"/>
    <n v="5.83"/>
    <x v="79"/>
    <x v="0"/>
  </r>
  <r>
    <n v="1"/>
    <s v="    MB 5231/1"/>
    <s v="       300260"/>
    <s v="Theory of orbital mottion"/>
    <x v="0"/>
    <s v="18.05.12"/>
    <s v="01.06.12"/>
    <s v="1"/>
    <n v="20"/>
    <n v="1"/>
    <x v="236"/>
    <n v="161.66"/>
    <n v="2.7600000000000002"/>
    <x v="246"/>
    <x v="0"/>
  </r>
  <r>
    <n v="1"/>
    <s v="    MB 5232/1"/>
    <s v="       300240"/>
    <s v="Stardus from meteorites:"/>
    <x v="0"/>
    <s v="18.05.12"/>
    <s v="01.06.12"/>
    <s v="1"/>
    <n v="20"/>
    <n v="1"/>
    <x v="237"/>
    <n v="265.39999999999998"/>
    <n v="4.51"/>
    <x v="247"/>
    <x v="0"/>
  </r>
  <r>
    <n v="1"/>
    <s v="    MB 5233/1"/>
    <s v="       300192"/>
    <s v="Overviews of recent rease"/>
    <x v="0"/>
    <s v="18.05.12"/>
    <s v="01.06.12"/>
    <s v="1"/>
    <n v="20"/>
    <n v="1"/>
    <x v="238"/>
    <n v="585.62"/>
    <n v="9.92"/>
    <x v="248"/>
    <x v="0"/>
  </r>
  <r>
    <n v="1"/>
    <s v="    MB 5234/1"/>
    <s v="       300129"/>
    <s v="Iron dominated electromag"/>
    <x v="0"/>
    <s v="18.05.12"/>
    <s v="01.06.12"/>
    <s v="1"/>
    <n v="20"/>
    <n v="1"/>
    <x v="237"/>
    <n v="265.39999999999998"/>
    <n v="4.51"/>
    <x v="247"/>
    <x v="0"/>
  </r>
  <r>
    <n v="1"/>
    <s v="    MB 5235/1"/>
    <s v="       300034"/>
    <s v="Condensed matter physics"/>
    <x v="0"/>
    <s v="18.05.12"/>
    <s v="01.06.12"/>
    <s v="1"/>
    <n v="20"/>
    <n v="1"/>
    <x v="239"/>
    <n v="450.32"/>
    <n v="7.63"/>
    <x v="249"/>
    <x v="0"/>
  </r>
  <r>
    <n v="1"/>
    <s v="    MB 5236/1"/>
    <s v="       300027"/>
    <s v="Classical theory of elect"/>
    <x v="0"/>
    <s v="18.05.12"/>
    <s v="01.06.12"/>
    <s v="1"/>
    <n v="20"/>
    <n v="1"/>
    <x v="240"/>
    <n v="328.54"/>
    <n v="5.58"/>
    <x v="250"/>
    <x v="0"/>
  </r>
  <r>
    <n v="1"/>
    <s v="    MB 5237/1"/>
    <s v="       300008"/>
    <s v="Algorithams:Desing techni"/>
    <x v="0"/>
    <s v="18.05.12"/>
    <s v="01.06.12"/>
    <s v="1"/>
    <n v="20"/>
    <n v="1"/>
    <x v="239"/>
    <n v="450.32"/>
    <n v="7.63"/>
    <x v="249"/>
    <x v="0"/>
  </r>
  <r>
    <n v="1"/>
    <s v="    MB 5238/1"/>
    <s v="       300114"/>
    <s v="High-speed optical transc"/>
    <x v="0"/>
    <s v="18.05.12"/>
    <s v="01.06.12"/>
    <s v="1"/>
    <n v="20"/>
    <n v="1"/>
    <x v="241"/>
    <n v="414.23"/>
    <n v="7.03"/>
    <x v="251"/>
    <x v="0"/>
  </r>
  <r>
    <n v="1"/>
    <s v="    MB 5239/1"/>
    <s v="       300066"/>
    <s v="Finite element methods fo"/>
    <x v="0"/>
    <s v="18.05.12"/>
    <s v="01.06.12"/>
    <s v="1"/>
    <n v="20"/>
    <n v="1"/>
    <x v="242"/>
    <n v="103.05"/>
    <n v="1.75"/>
    <x v="252"/>
    <x v="0"/>
  </r>
  <r>
    <n v="1"/>
    <s v="    MB 5240/1"/>
    <s v="       300135"/>
    <s v="Korozija i zaštita materi"/>
    <x v="0"/>
    <s v="19.04.12"/>
    <s v="01.05.12"/>
    <s v="1"/>
    <n v="20"/>
    <n v="1"/>
    <x v="243"/>
    <n v="184.87"/>
    <n v="3.15"/>
    <x v="253"/>
    <x v="0"/>
  </r>
  <r>
    <n v="1"/>
    <s v="    MB 5241/1"/>
    <s v="       300100"/>
    <s v="Green corrosion inhibitor"/>
    <x v="0"/>
    <s v="04.06.12"/>
    <s v="01.07.12"/>
    <s v="1"/>
    <n v="20"/>
    <n v="1"/>
    <x v="244"/>
    <n v="658.83"/>
    <n v="11.17"/>
    <x v="254"/>
    <x v="0"/>
  </r>
  <r>
    <n v="1"/>
    <s v="    MB 5243/1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2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3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4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5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6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7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8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3/9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 MB 5244/1"/>
    <s v="       300223"/>
    <s v="Salt Tectonics,Sediments"/>
    <x v="0"/>
    <s v="06.06.12"/>
    <s v="01.07.12"/>
    <s v="1"/>
    <n v="20"/>
    <n v="1"/>
    <x v="246"/>
    <n v="1401.25"/>
    <n v="23.75"/>
    <x v="256"/>
    <x v="0"/>
  </r>
  <r>
    <n v="1"/>
    <s v="    MB 5245/1"/>
    <s v="       300083"/>
    <s v="Geology of the Earthquake"/>
    <x v="0"/>
    <s v="06.06.12"/>
    <s v="01.07.12"/>
    <s v="1"/>
    <n v="20"/>
    <n v="1"/>
    <x v="247"/>
    <n v="1307.83"/>
    <n v="22.17"/>
    <x v="257"/>
    <x v="0"/>
  </r>
  <r>
    <n v="1"/>
    <s v="    MB 5246/1"/>
    <s v="       300104"/>
    <s v="Growth and Collapse of th"/>
    <x v="0"/>
    <s v="06.06.12"/>
    <s v="01.07.12"/>
    <s v="1"/>
    <n v="20"/>
    <n v="1"/>
    <x v="248"/>
    <n v="1027.58"/>
    <n v="17.420000000000002"/>
    <x v="258"/>
    <x v="0"/>
  </r>
  <r>
    <n v="1"/>
    <s v="    MB 5247/1"/>
    <s v="       300133"/>
    <s v="Kinematic Evolution and S"/>
    <x v="0"/>
    <s v="06.06.12"/>
    <s v="01.07.12"/>
    <s v="1"/>
    <n v="20"/>
    <n v="1"/>
    <x v="248"/>
    <n v="1027.58"/>
    <n v="17.420000000000002"/>
    <x v="258"/>
    <x v="0"/>
  </r>
  <r>
    <n v="1"/>
    <s v="    MB 5248/1"/>
    <s v="       300120"/>
    <s v="Hydrocarbons in Contracti"/>
    <x v="0"/>
    <s v="06.06.12"/>
    <s v="01.07.12"/>
    <s v="1"/>
    <n v="20"/>
    <n v="1"/>
    <x v="249"/>
    <n v="887.46"/>
    <n v="15.040000000000001"/>
    <x v="259"/>
    <x v="0"/>
  </r>
  <r>
    <n v="1"/>
    <s v="    MB 5249/1"/>
    <s v="       300115"/>
    <s v="High Geologic Slip Rates"/>
    <x v="0"/>
    <s v="06.06.12"/>
    <s v="01.07.12"/>
    <s v="1"/>
    <n v="20"/>
    <n v="1"/>
    <x v="49"/>
    <n v="373.67"/>
    <n v="6.33"/>
    <x v="260"/>
    <x v="0"/>
  </r>
  <r>
    <n v="1"/>
    <s v="    MB 5250/1"/>
    <s v="       300216"/>
    <s v="Remediation Technologies"/>
    <x v="0"/>
    <s v="31.07.12"/>
    <s v="01.08.12"/>
    <s v="1"/>
    <n v="20"/>
    <n v="1"/>
    <x v="250"/>
    <n v="1130.83"/>
    <n v="19.170000000000002"/>
    <x v="261"/>
    <x v="0"/>
  </r>
  <r>
    <n v="1"/>
    <s v="    MB 5251/1"/>
    <s v="       300041"/>
    <s v="E-učenje"/>
    <x v="0"/>
    <s v="30.05.12"/>
    <s v="01.06.12"/>
    <s v="1"/>
    <n v="20"/>
    <n v="1"/>
    <x v="251"/>
    <n v="94.4"/>
    <n v="1.6"/>
    <x v="262"/>
    <x v="0"/>
  </r>
  <r>
    <n v="1"/>
    <s v="    MB 5253/1"/>
    <s v="       300175"/>
    <s v="Njemačko hrvatski elektro"/>
    <x v="0"/>
    <s v="27.09.12"/>
    <s v="01.10.12"/>
    <s v="1"/>
    <n v="20"/>
    <n v="1"/>
    <x v="195"/>
    <n v="442.5"/>
    <n v="7.5"/>
    <x v="263"/>
    <x v="0"/>
  </r>
  <r>
    <n v="1"/>
    <s v="    MB 5254/1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2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3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4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5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6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7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8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4/9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MB 5255/1"/>
    <s v="       300021"/>
    <s v="Basic Geological Mapping"/>
    <x v="0"/>
    <s v="04.10.12"/>
    <s v="01.11.12"/>
    <s v="1"/>
    <n v="20"/>
    <n v="1"/>
    <x v="253"/>
    <n v="260.83"/>
    <n v="4.43"/>
    <x v="265"/>
    <x v="0"/>
  </r>
  <r>
    <n v="1"/>
    <s v="    MB 5257/1"/>
    <s v="       300254"/>
    <s v="The illustrared dictionar"/>
    <x v="0"/>
    <s v="27.11.12"/>
    <s v="01.12.12"/>
    <s v="1"/>
    <n v="20"/>
    <n v="1"/>
    <x v="79"/>
    <n v="344.17"/>
    <n v="5.83"/>
    <x v="79"/>
    <x v="0"/>
  </r>
  <r>
    <n v="1"/>
    <s v="    MB 5258/1"/>
    <s v="       300091"/>
    <s v="Geotechnical Engineering:"/>
    <x v="0"/>
    <s v="27.11.12"/>
    <s v="01.12.12"/>
    <s v="1"/>
    <n v="20"/>
    <n v="1"/>
    <x v="254"/>
    <n v="522.15"/>
    <n v="8.85"/>
    <x v="266"/>
    <x v="0"/>
  </r>
  <r>
    <n v="1"/>
    <s v="    MB 5259/1"/>
    <s v="       300148"/>
    <s v="Materials for Civil and C"/>
    <x v="0"/>
    <s v="27.11.12"/>
    <s v="01.12.12"/>
    <s v="1"/>
    <n v="20"/>
    <n v="1"/>
    <x v="255"/>
    <n v="725.7"/>
    <n v="12.3"/>
    <x v="267"/>
    <x v="0"/>
  </r>
  <r>
    <n v="1"/>
    <s v="    MB 5260/1"/>
    <s v="       300151"/>
    <s v="Mechanisc of Earthquakes"/>
    <x v="0"/>
    <s v="27.11.12"/>
    <s v="01.12.12"/>
    <s v="1"/>
    <n v="20"/>
    <n v="1"/>
    <x v="256"/>
    <n v="424.8"/>
    <n v="7.2"/>
    <x v="268"/>
    <x v="0"/>
  </r>
  <r>
    <n v="1"/>
    <s v="    MB 5263/1"/>
    <s v="       300220"/>
    <s v="Riparian zone hydrology a"/>
    <x v="0"/>
    <s v="17.12.12"/>
    <s v="01.01.13"/>
    <s v="1"/>
    <n v="20"/>
    <n v="1"/>
    <x v="257"/>
    <n v="519.16999999999996"/>
    <n v="370.83"/>
    <x v="269"/>
    <x v="0"/>
  </r>
  <r>
    <n v="1"/>
    <s v="    MB 5282/1"/>
    <s v="       300172"/>
    <s v="Nature and origin of gran"/>
    <x v="0"/>
    <s v="28.02.14"/>
    <s v="01.03.14"/>
    <s v="1"/>
    <n v="20"/>
    <n v="1"/>
    <x v="258"/>
    <n v="1317.67"/>
    <n v="22.330000000000002"/>
    <x v="270"/>
    <x v="0"/>
  </r>
  <r>
    <n v="1"/>
    <s v="   MB 5243/10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1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2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3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4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5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6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7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8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19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43/20"/>
    <s v="       300188"/>
    <s v="Osnove statistike **Pfaff"/>
    <x v="0"/>
    <s v="26.06.12"/>
    <s v="01.07.12"/>
    <s v="1"/>
    <n v="20"/>
    <n v="1"/>
    <x v="245"/>
    <n v="66.87"/>
    <n v="1.1300000000000001"/>
    <x v="255"/>
    <x v="0"/>
  </r>
  <r>
    <n v="1"/>
    <s v="   MB 5254/10"/>
    <s v="       300173"/>
    <s v="Nauka o toplini **Bošnjak"/>
    <x v="0"/>
    <s v="19.11.12"/>
    <s v="01.12.12"/>
    <s v="1"/>
    <n v="20"/>
    <n v="1"/>
    <x v="252"/>
    <n v="280.25"/>
    <n v="4.75"/>
    <x v="264"/>
    <x v="0"/>
  </r>
  <r>
    <n v="1"/>
    <s v="       100001"/>
    <s v="       100994"/>
    <s v="ORMAR SA SMEĐIM VRATIMA"/>
    <x v="1"/>
    <s v="01.01.97"/>
    <s v="01.02.97"/>
    <s v="1"/>
    <n v="12.5"/>
    <n v="1"/>
    <x v="259"/>
    <n v="5476.42"/>
    <n v="0"/>
    <x v="271"/>
    <x v="1"/>
  </r>
  <r>
    <n v="1"/>
    <s v="       100002"/>
    <s v="       100994"/>
    <s v="ORMAR SA SMEĐIM VRATIMA"/>
    <x v="1"/>
    <s v="01.01.97"/>
    <s v="01.02.97"/>
    <s v="1"/>
    <n v="12.5"/>
    <n v="1"/>
    <x v="260"/>
    <n v="4056.25"/>
    <n v="0"/>
    <x v="272"/>
    <x v="1"/>
  </r>
  <r>
    <n v="1"/>
    <s v="       100003"/>
    <s v="       101989"/>
    <s v="STOL POLUKR. DODATAK"/>
    <x v="1"/>
    <s v="09.12.03"/>
    <s v="01.01.04"/>
    <s v="1"/>
    <n v="12.5"/>
    <n v="1"/>
    <x v="261"/>
    <n v="972.39"/>
    <n v="0"/>
    <x v="273"/>
    <x v="1"/>
  </r>
  <r>
    <n v="1"/>
    <s v="       100004"/>
    <s v="       101998"/>
    <s v="STOL RADNI"/>
    <x v="1"/>
    <s v="09.12.03"/>
    <s v="01.01.04"/>
    <s v="1"/>
    <n v="12.5"/>
    <n v="1"/>
    <x v="262"/>
    <n v="956.38"/>
    <n v="0"/>
    <x v="274"/>
    <x v="1"/>
  </r>
  <r>
    <n v="1"/>
    <s v="       100005"/>
    <s v="       101998"/>
    <s v="STOL RADNI"/>
    <x v="1"/>
    <s v="09.12.03"/>
    <s v="01.01.04"/>
    <s v="1"/>
    <n v="12.5"/>
    <n v="1"/>
    <x v="262"/>
    <n v="956.38"/>
    <n v="0"/>
    <x v="274"/>
    <x v="1"/>
  </r>
  <r>
    <n v="1"/>
    <s v="       100006"/>
    <s v="       101301"/>
    <s v="POKRETNA KAZETA"/>
    <x v="2"/>
    <s v="09.12.03"/>
    <s v="01.01.04"/>
    <s v="1"/>
    <n v="12.5"/>
    <n v="1"/>
    <x v="263"/>
    <n v="975.39"/>
    <n v="0"/>
    <x v="275"/>
    <x v="1"/>
  </r>
  <r>
    <n v="1"/>
    <s v="       100007"/>
    <s v="       101301"/>
    <s v="POKRETNA KAZETA"/>
    <x v="2"/>
    <s v="09.12.03"/>
    <s v="01.01.04"/>
    <s v="1"/>
    <n v="12.5"/>
    <n v="1"/>
    <x v="263"/>
    <n v="975.39"/>
    <n v="0"/>
    <x v="275"/>
    <x v="1"/>
  </r>
  <r>
    <n v="1"/>
    <s v="       100008"/>
    <s v="       101301"/>
    <s v="POKRETNA KAZETA"/>
    <x v="2"/>
    <s v="09.12.03"/>
    <s v="01.01.04"/>
    <s v="1"/>
    <n v="12.5"/>
    <n v="1"/>
    <x v="263"/>
    <n v="975.39"/>
    <n v="0"/>
    <x v="275"/>
    <x v="1"/>
  </r>
  <r>
    <n v="1"/>
    <s v="       100009"/>
    <s v="       101140"/>
    <s v="ORMARIĆ S VRATIMA"/>
    <x v="1"/>
    <s v="27.09.05"/>
    <s v="01.10.05"/>
    <s v="1"/>
    <n v="12.5"/>
    <n v="1"/>
    <x v="264"/>
    <n v="353.49"/>
    <n v="0"/>
    <x v="276"/>
    <x v="1"/>
  </r>
  <r>
    <n v="1"/>
    <s v="       100012"/>
    <s v="       101450"/>
    <s v="PULT SA RASKLOP.STRANICAM"/>
    <x v="2"/>
    <s v="22.07.14"/>
    <s v="01.08.14"/>
    <s v="1"/>
    <n v="12.5"/>
    <n v="1"/>
    <x v="265"/>
    <n v="3007.81"/>
    <n v="742.19"/>
    <x v="277"/>
    <x v="1"/>
  </r>
  <r>
    <n v="1"/>
    <s v="       100013"/>
    <s v="       100192"/>
    <s v="Fotelja uredska"/>
    <x v="1"/>
    <s v="14.01.15"/>
    <s v="01.02.15"/>
    <s v="1"/>
    <n v="12.5"/>
    <n v="1"/>
    <x v="266"/>
    <n v="559.72"/>
    <n v="197.1"/>
    <x v="278"/>
    <x v="1"/>
  </r>
  <r>
    <n v="1"/>
    <s v="       100014"/>
    <s v="       101531"/>
    <s v="RAČ.MSGW Infinity sp2194"/>
    <x v="3"/>
    <s v="15.07.15"/>
    <s v="01.08.15"/>
    <s v="1"/>
    <n v="25"/>
    <n v="1"/>
    <x v="267"/>
    <n v="5021.25"/>
    <n v="0"/>
    <x v="279"/>
    <x v="1"/>
  </r>
  <r>
    <n v="1"/>
    <s v="       100015"/>
    <s v="       100192"/>
    <s v="Fotelja uredska"/>
    <x v="1"/>
    <s v="14.01.15"/>
    <s v="01.02.15"/>
    <s v="1"/>
    <n v="12.5"/>
    <n v="1"/>
    <x v="266"/>
    <n v="559.72"/>
    <n v="197.1"/>
    <x v="278"/>
    <x v="1"/>
  </r>
  <r>
    <n v="1"/>
    <s v="       100016"/>
    <s v="       101635"/>
    <s v="RADIJATOR ULJNI 2,5W"/>
    <x v="2"/>
    <s v="24.03.04"/>
    <s v="01.04.04"/>
    <s v="1"/>
    <n v="20"/>
    <n v="1"/>
    <x v="268"/>
    <n v="403.27"/>
    <n v="0"/>
    <x v="280"/>
    <x v="1"/>
  </r>
  <r>
    <n v="1"/>
    <s v="       100017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029"/>
    <s v="       101382"/>
    <s v="PROGRAM URUĐ+DIGIT.ARHIVA"/>
    <x v="4"/>
    <s v="16.12.08"/>
    <s v="01.01.09"/>
    <s v="1"/>
    <n v="25"/>
    <n v="1"/>
    <x v="270"/>
    <n v="7320"/>
    <n v="0"/>
    <x v="282"/>
    <x v="1"/>
  </r>
  <r>
    <n v="1"/>
    <s v="       100031"/>
    <s v="       102601"/>
    <s v="VJEŠALICA ZIDNA (PREGRADA"/>
    <x v="2"/>
    <s v="01.01.97"/>
    <s v="01.02.97"/>
    <s v="1"/>
    <n v="12.5"/>
    <n v="1"/>
    <x v="271"/>
    <n v="565.36"/>
    <n v="0"/>
    <x v="283"/>
    <x v="1"/>
  </r>
  <r>
    <n v="1"/>
    <s v="       100032"/>
    <s v="       102013"/>
    <s v="STOL RADNI 140x80xH72"/>
    <x v="1"/>
    <s v="19.02.08"/>
    <s v="01.03.08"/>
    <s v="1"/>
    <n v="12.5"/>
    <n v="1"/>
    <x v="272"/>
    <n v="781.58"/>
    <n v="0"/>
    <x v="284"/>
    <x v="1"/>
  </r>
  <r>
    <n v="1"/>
    <s v="       100033"/>
    <s v="       102013"/>
    <s v="STOL RADNI 140x80xH72"/>
    <x v="1"/>
    <s v="19.02.08"/>
    <s v="01.03.08"/>
    <s v="1"/>
    <n v="12.5"/>
    <n v="1"/>
    <x v="272"/>
    <n v="781.58"/>
    <n v="0"/>
    <x v="284"/>
    <x v="1"/>
  </r>
  <r>
    <n v="1"/>
    <s v="       100034"/>
    <s v="       101917"/>
    <s v="STOL DODATAK 90S KUTNI"/>
    <x v="1"/>
    <s v="19.02.08"/>
    <s v="01.03.08"/>
    <s v="1"/>
    <n v="12.5"/>
    <n v="1"/>
    <x v="273"/>
    <n v="550.78"/>
    <n v="0"/>
    <x v="285"/>
    <x v="1"/>
  </r>
  <r>
    <n v="1"/>
    <s v="       100035"/>
    <s v="       101301"/>
    <s v="POKRETNA KAZETA"/>
    <x v="2"/>
    <s v="19.02.08"/>
    <s v="01.03.08"/>
    <s v="1"/>
    <n v="12.5"/>
    <n v="1"/>
    <x v="274"/>
    <n v="799.83"/>
    <n v="0"/>
    <x v="286"/>
    <x v="1"/>
  </r>
  <r>
    <n v="1"/>
    <s v="       100036"/>
    <s v="       101301"/>
    <s v="POKRETNA KAZETA"/>
    <x v="2"/>
    <s v="19.02.08"/>
    <s v="01.03.08"/>
    <s v="1"/>
    <n v="12.5"/>
    <n v="1"/>
    <x v="274"/>
    <n v="799.83"/>
    <n v="0"/>
    <x v="286"/>
    <x v="1"/>
  </r>
  <r>
    <n v="1"/>
    <s v="       100037"/>
    <s v="       101916"/>
    <s v="STOL DODATAK 90S KONFER."/>
    <x v="1"/>
    <s v="19.02.08"/>
    <s v="01.03.08"/>
    <s v="1"/>
    <n v="12.5"/>
    <n v="1"/>
    <x v="275"/>
    <n v="484.19"/>
    <n v="0"/>
    <x v="287"/>
    <x v="1"/>
  </r>
  <r>
    <n v="1"/>
    <s v="       100038"/>
    <s v="       101045"/>
    <s v="ORMAR VISOKI S DRV.VRATIM"/>
    <x v="1"/>
    <s v="19.02.08"/>
    <s v="01.03.08"/>
    <s v="1"/>
    <n v="12.5"/>
    <n v="1"/>
    <x v="276"/>
    <n v="1444.8700000000001"/>
    <n v="0"/>
    <x v="288"/>
    <x v="1"/>
  </r>
  <r>
    <n v="1"/>
    <s v="       100039"/>
    <s v="       101046"/>
    <s v="ORMAR VISOKI S STAKL.VRAT"/>
    <x v="1"/>
    <s v="19.02.08"/>
    <s v="01.03.08"/>
    <s v="1"/>
    <n v="12.5"/>
    <n v="1"/>
    <x v="277"/>
    <n v="1887.19"/>
    <n v="0"/>
    <x v="289"/>
    <x v="1"/>
  </r>
  <r>
    <n v="1"/>
    <s v="       100040"/>
    <s v="       101045"/>
    <s v="ORMAR VISOKI S DRV.VRATIM"/>
    <x v="1"/>
    <s v="19.02.08"/>
    <s v="01.03.08"/>
    <s v="1"/>
    <n v="12.5"/>
    <n v="1"/>
    <x v="276"/>
    <n v="1444.8700000000001"/>
    <n v="0"/>
    <x v="288"/>
    <x v="1"/>
  </r>
  <r>
    <n v="1"/>
    <s v="       100041"/>
    <s v="       101046"/>
    <s v="ORMAR VISOKI S STAKL.VRAT"/>
    <x v="1"/>
    <s v="19.02.08"/>
    <s v="01.03.08"/>
    <s v="1"/>
    <n v="12.5"/>
    <n v="1"/>
    <x v="277"/>
    <n v="1887.19"/>
    <n v="0"/>
    <x v="289"/>
    <x v="1"/>
  </r>
  <r>
    <n v="1"/>
    <s v="       100042"/>
    <s v="       101045"/>
    <s v="ORMAR VISOKI S DRV.VRATIM"/>
    <x v="1"/>
    <s v="19.02.08"/>
    <s v="01.03.08"/>
    <s v="1"/>
    <n v="12.5"/>
    <n v="1"/>
    <x v="276"/>
    <n v="1444.8700000000001"/>
    <n v="0"/>
    <x v="288"/>
    <x v="1"/>
  </r>
  <r>
    <n v="1"/>
    <s v="       100043"/>
    <s v="       100959"/>
    <s v="ORMAR NISKI S DRV.VRATIMA"/>
    <x v="1"/>
    <s v="19.02.08"/>
    <s v="01.03.08"/>
    <s v="1"/>
    <n v="12.5"/>
    <n v="1"/>
    <x v="278"/>
    <n v="843.65"/>
    <n v="0"/>
    <x v="290"/>
    <x v="1"/>
  </r>
  <r>
    <n v="1"/>
    <s v="       100044"/>
    <s v="       102143"/>
    <s v="STOLAC KONFER. CRVENI"/>
    <x v="1"/>
    <s v="19.02.08"/>
    <s v="01.03.08"/>
    <s v="1"/>
    <n v="12.5"/>
    <n v="1"/>
    <x v="279"/>
    <n v="178.22"/>
    <n v="0"/>
    <x v="291"/>
    <x v="1"/>
  </r>
  <r>
    <n v="1"/>
    <s v="       100045"/>
    <s v="       102143"/>
    <s v="STOLAC KONFER. CRVENI"/>
    <x v="1"/>
    <s v="19.02.08"/>
    <s v="01.03.08"/>
    <s v="1"/>
    <n v="12.5"/>
    <n v="1"/>
    <x v="280"/>
    <n v="257.58"/>
    <n v="0"/>
    <x v="292"/>
    <x v="1"/>
  </r>
  <r>
    <n v="1"/>
    <s v="       100046"/>
    <s v="       102143"/>
    <s v="STOLAC KONFER. CRVENI"/>
    <x v="1"/>
    <s v="19.02.08"/>
    <s v="01.03.08"/>
    <s v="1"/>
    <n v="12.5"/>
    <n v="1"/>
    <x v="279"/>
    <n v="178.22"/>
    <n v="0"/>
    <x v="291"/>
    <x v="1"/>
  </r>
  <r>
    <n v="1"/>
    <s v="       100048"/>
    <s v="       102143"/>
    <s v="STOLAC KONFER. CRVENI"/>
    <x v="1"/>
    <s v="19.02.08"/>
    <s v="01.03.08"/>
    <s v="1"/>
    <n v="12.5"/>
    <n v="1"/>
    <x v="279"/>
    <n v="178.22"/>
    <n v="0"/>
    <x v="291"/>
    <x v="1"/>
  </r>
  <r>
    <n v="1"/>
    <s v="       100049"/>
    <s v="       102143"/>
    <s v="STOLAC KONFER. CRVENI"/>
    <x v="1"/>
    <s v="19.02.08"/>
    <s v="01.03.08"/>
    <s v="1"/>
    <n v="12.5"/>
    <n v="1"/>
    <x v="281"/>
    <n v="257.59000000000003"/>
    <n v="0"/>
    <x v="293"/>
    <x v="1"/>
  </r>
  <r>
    <n v="1"/>
    <s v="       100050"/>
    <s v="       102211"/>
    <s v="STOLAC UREDSKI CRVENI"/>
    <x v="1"/>
    <s v="19.02.08"/>
    <s v="01.03.08"/>
    <s v="1"/>
    <n v="12.5"/>
    <n v="1"/>
    <x v="282"/>
    <n v="1359.16"/>
    <n v="0"/>
    <x v="294"/>
    <x v="1"/>
  </r>
  <r>
    <n v="1"/>
    <s v="       100051"/>
    <s v="       101969"/>
    <s v="STOL OVALNI KONFERENCIJSK"/>
    <x v="1"/>
    <s v="14.03.08"/>
    <s v="01.04.08"/>
    <s v="1"/>
    <n v="12.5"/>
    <n v="1"/>
    <x v="283"/>
    <n v="1011.33"/>
    <n v="0"/>
    <x v="295"/>
    <x v="1"/>
  </r>
  <r>
    <n v="1"/>
    <s v="       100052"/>
    <s v="       100965"/>
    <s v="ORMAR OTVORENI S POLICAMA"/>
    <x v="1"/>
    <s v="14.03.08"/>
    <s v="01.04.08"/>
    <s v="1"/>
    <n v="12.5"/>
    <n v="1"/>
    <x v="284"/>
    <n v="2518.67"/>
    <n v="0"/>
    <x v="296"/>
    <x v="1"/>
  </r>
  <r>
    <n v="1"/>
    <s v="       100053"/>
    <s v="       100959"/>
    <s v="ORMAR NISKI S DRV.VRATIMA"/>
    <x v="1"/>
    <s v="29.10.13"/>
    <s v="01.11.13"/>
    <s v="1"/>
    <n v="12.5"/>
    <n v="1"/>
    <x v="285"/>
    <n v="738.38"/>
    <n v="85.84"/>
    <x v="297"/>
    <x v="1"/>
  </r>
  <r>
    <n v="1"/>
    <s v="       100054"/>
    <s v="       102132"/>
    <s v="STOLAC HOKLICA (PF)"/>
    <x v="1"/>
    <s v="01.01.97"/>
    <s v="01.02.97"/>
    <s v="1"/>
    <n v="12.5"/>
    <n v="1"/>
    <x v="286"/>
    <n v="164.97"/>
    <n v="0"/>
    <x v="298"/>
    <x v="1"/>
  </r>
  <r>
    <n v="1"/>
    <s v="       100055"/>
    <s v="       101301"/>
    <s v="POKRETNA KAZETA"/>
    <x v="2"/>
    <s v="05.01.11"/>
    <s v="01.02.11"/>
    <s v="1"/>
    <n v="12.5"/>
    <n v="1"/>
    <x v="287"/>
    <n v="903.37"/>
    <n v="0"/>
    <x v="299"/>
    <x v="1"/>
  </r>
  <r>
    <n v="1"/>
    <s v="       100056"/>
    <s v="       101301"/>
    <s v="POKRETNA KAZETA"/>
    <x v="2"/>
    <s v="05.01.11"/>
    <s v="01.02.11"/>
    <s v="1"/>
    <n v="12.5"/>
    <n v="1"/>
    <x v="287"/>
    <n v="903.37"/>
    <n v="0"/>
    <x v="299"/>
    <x v="1"/>
  </r>
  <r>
    <n v="1"/>
    <s v="       100057"/>
    <s v="       101301"/>
    <s v="POKRETNA KAZETA"/>
    <x v="2"/>
    <s v="05.01.11"/>
    <s v="01.02.11"/>
    <s v="1"/>
    <n v="12.5"/>
    <n v="1"/>
    <x v="287"/>
    <n v="903.37"/>
    <n v="0"/>
    <x v="299"/>
    <x v="1"/>
  </r>
  <r>
    <n v="1"/>
    <s v="       100058"/>
    <s v="       101301"/>
    <s v="POKRETNA KAZETA"/>
    <x v="2"/>
    <s v="05.01.11"/>
    <s v="01.02.11"/>
    <s v="1"/>
    <n v="12.5"/>
    <n v="1"/>
    <x v="287"/>
    <n v="903.37"/>
    <n v="0"/>
    <x v="299"/>
    <x v="1"/>
  </r>
  <r>
    <n v="1"/>
    <s v="       100059"/>
    <s v="       101301"/>
    <s v="POKRETNA KAZETA"/>
    <x v="2"/>
    <s v="05.01.11"/>
    <s v="01.02.11"/>
    <s v="1"/>
    <n v="12.5"/>
    <n v="1"/>
    <x v="287"/>
    <n v="903.37"/>
    <n v="0"/>
    <x v="299"/>
    <x v="1"/>
  </r>
  <r>
    <n v="1"/>
    <s v="       100060"/>
    <s v="       102010"/>
    <s v="STOL RADNI 140x80x72"/>
    <x v="1"/>
    <s v="05.01.11"/>
    <s v="01.02.11"/>
    <s v="1"/>
    <n v="12.5"/>
    <n v="1"/>
    <x v="288"/>
    <n v="884.51"/>
    <n v="0"/>
    <x v="300"/>
    <x v="1"/>
  </r>
  <r>
    <n v="1"/>
    <s v="       100061"/>
    <s v="       102328"/>
    <s v="SUSTAV ZA DIGITALNU INVEN"/>
    <x v="2"/>
    <s v="21.12.15"/>
    <s v="01.01.16"/>
    <s v="1"/>
    <n v="20"/>
    <n v="1"/>
    <x v="289"/>
    <n v="8718.5499999999993"/>
    <n v="0.02"/>
    <x v="301"/>
    <x v="1"/>
  </r>
  <r>
    <n v="1"/>
    <s v="       100062"/>
    <s v="       102328"/>
    <s v="SUSTAV ZA DIGITALNU INVEN"/>
    <x v="2"/>
    <s v="21.12.15"/>
    <s v="01.01.16"/>
    <s v="1"/>
    <n v="20"/>
    <n v="1"/>
    <x v="290"/>
    <n v="11132.83"/>
    <n v="3621.42"/>
    <x v="302"/>
    <x v="1"/>
  </r>
  <r>
    <n v="1"/>
    <s v="       100064"/>
    <s v="       101805"/>
    <s v="SOFTWARE OSA"/>
    <x v="4"/>
    <s v="21.12.15"/>
    <s v="01.01.16"/>
    <s v="1"/>
    <n v="25"/>
    <n v="1"/>
    <x v="291"/>
    <n v="3678.7200000000003"/>
    <n v="0"/>
    <x v="303"/>
    <x v="1"/>
  </r>
  <r>
    <n v="1"/>
    <s v="       100065"/>
    <s v="       102193"/>
    <s v="STOLAC UREDSKI-CRVENI"/>
    <x v="1"/>
    <s v="22.12.03"/>
    <s v="01.01.04"/>
    <s v="1"/>
    <n v="12.5"/>
    <n v="1"/>
    <x v="292"/>
    <n v="1085.44"/>
    <n v="0"/>
    <x v="304"/>
    <x v="1"/>
  </r>
  <r>
    <n v="1"/>
    <s v="       100066"/>
    <s v="       102193"/>
    <s v="STOLAC UREDSKI-CRVENI"/>
    <x v="1"/>
    <s v="22.12.03"/>
    <s v="01.01.04"/>
    <s v="1"/>
    <n v="12.5"/>
    <n v="1"/>
    <x v="293"/>
    <n v="1085.43"/>
    <n v="0"/>
    <x v="305"/>
    <x v="1"/>
  </r>
  <r>
    <n v="1"/>
    <s v="       100067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068"/>
    <s v="       102010"/>
    <s v="STOL RADNI 140x80x72"/>
    <x v="1"/>
    <s v="05.01.11"/>
    <s v="01.02.11"/>
    <s v="1"/>
    <n v="12.5"/>
    <n v="1"/>
    <x v="288"/>
    <n v="884.51"/>
    <n v="0"/>
    <x v="300"/>
    <x v="1"/>
  </r>
  <r>
    <n v="1"/>
    <s v="       100069"/>
    <s v="       101301"/>
    <s v="POKRETNA KAZETA"/>
    <x v="2"/>
    <s v="05.01.11"/>
    <s v="01.02.11"/>
    <s v="1"/>
    <n v="12.5"/>
    <n v="1"/>
    <x v="287"/>
    <n v="903.37"/>
    <n v="0"/>
    <x v="299"/>
    <x v="1"/>
  </r>
  <r>
    <n v="1"/>
    <s v="       100070"/>
    <s v="       102010"/>
    <s v="STOL RADNI 140x80x72"/>
    <x v="1"/>
    <s v="05.01.11"/>
    <s v="01.02.11"/>
    <s v="1"/>
    <n v="12.5"/>
    <n v="1"/>
    <x v="288"/>
    <n v="884.51"/>
    <n v="0"/>
    <x v="300"/>
    <x v="1"/>
  </r>
  <r>
    <n v="1"/>
    <s v="       100071"/>
    <s v="       100900"/>
    <s v="ORMAR DRVENI REGAL RAĐENI"/>
    <x v="1"/>
    <s v="01.01.97"/>
    <s v="01.02.97"/>
    <s v="1"/>
    <n v="12.5"/>
    <n v="1"/>
    <x v="295"/>
    <n v="2264.66"/>
    <n v="0"/>
    <x v="307"/>
    <x v="1"/>
  </r>
  <r>
    <n v="1"/>
    <s v="       100072"/>
    <s v="       101630"/>
    <s v="RADIJATOR ELEKT."/>
    <x v="2"/>
    <s v="01.01.97"/>
    <s v="01.02.97"/>
    <s v="1"/>
    <n v="20"/>
    <n v="1"/>
    <x v="296"/>
    <n v="1447.72"/>
    <n v="0"/>
    <x v="308"/>
    <x v="1"/>
  </r>
  <r>
    <n v="1"/>
    <s v="       100073"/>
    <s v="       102250"/>
    <s v="STOLICA HOKLICA (PF)"/>
    <x v="1"/>
    <s v="01.01.97"/>
    <s v="01.02.97"/>
    <s v="1"/>
    <n v="12.5"/>
    <n v="1"/>
    <x v="286"/>
    <n v="164.97"/>
    <n v="0"/>
    <x v="298"/>
    <x v="1"/>
  </r>
  <r>
    <n v="1"/>
    <s v="       100074"/>
    <s v="       101935"/>
    <s v="STOL KOMP.+STOL ZA PRINT."/>
    <x v="1"/>
    <s v="20.10.97"/>
    <s v="01.11.97"/>
    <s v="1"/>
    <n v="12.5"/>
    <n v="1"/>
    <x v="297"/>
    <n v="2168.3200000000002"/>
    <n v="0"/>
    <x v="309"/>
    <x v="1"/>
  </r>
  <r>
    <n v="1"/>
    <s v="       100075"/>
    <s v="       101544"/>
    <s v="RAČU.EL.STR. OLIMPIA 5212"/>
    <x v="3"/>
    <s v="05.10.00"/>
    <s v="01.11.00"/>
    <s v="1"/>
    <n v="20"/>
    <n v="1"/>
    <x v="298"/>
    <n v="863.76"/>
    <n v="0"/>
    <x v="310"/>
    <x v="1"/>
  </r>
  <r>
    <n v="1"/>
    <s v="       100076"/>
    <s v="       100841"/>
    <s v="NUMERATOR OS-a ELEKTRONS."/>
    <x v="2"/>
    <s v="07.02.01"/>
    <s v="01.03.01"/>
    <s v="1"/>
    <n v="20"/>
    <n v="1"/>
    <x v="299"/>
    <n v="1729.96"/>
    <n v="0"/>
    <x v="311"/>
    <x v="1"/>
  </r>
  <r>
    <n v="1"/>
    <s v="       100077"/>
    <s v="       101546"/>
    <s v="RAČU.EL.STROJ OLIMPIA*CPD"/>
    <x v="3"/>
    <s v="22.01.02"/>
    <s v="01.02.02"/>
    <s v="1"/>
    <n v="20"/>
    <n v="1"/>
    <x v="300"/>
    <n v="1195.58"/>
    <n v="0"/>
    <x v="312"/>
    <x v="1"/>
  </r>
  <r>
    <n v="1"/>
    <s v="       100080"/>
    <s v="       100981"/>
    <s v="ORMAR S KLIZNIM VRATIMA"/>
    <x v="1"/>
    <s v="17.04.07"/>
    <s v="01.05.07"/>
    <s v="1"/>
    <n v="12.5"/>
    <n v="1"/>
    <x v="301"/>
    <n v="13261.4"/>
    <n v="0"/>
    <x v="313"/>
    <x v="1"/>
  </r>
  <r>
    <n v="1"/>
    <s v="       100081"/>
    <s v="       101247"/>
    <s v="PISAČ SAMSUNG ML-2571N"/>
    <x v="3"/>
    <s v="29.10.08"/>
    <s v="01.11.08"/>
    <s v="1"/>
    <n v="25"/>
    <n v="1"/>
    <x v="302"/>
    <n v="966.24"/>
    <n v="0"/>
    <x v="314"/>
    <x v="1"/>
  </r>
  <r>
    <n v="1"/>
    <s v="       100082"/>
    <s v="       101448"/>
    <s v="PULT S KLIZNIM VRATIMA"/>
    <x v="2"/>
    <s v="17.04.07"/>
    <s v="01.05.07"/>
    <s v="1"/>
    <n v="12.5"/>
    <n v="1"/>
    <x v="303"/>
    <n v="8723"/>
    <n v="0"/>
    <x v="315"/>
    <x v="1"/>
  </r>
  <r>
    <n v="1"/>
    <s v="       100085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086"/>
    <s v="       101531"/>
    <s v="RAČ.MSGW Infinity sp2194"/>
    <x v="3"/>
    <s v="15.07.15"/>
    <s v="01.08.15"/>
    <s v="1"/>
    <n v="25"/>
    <n v="1"/>
    <x v="304"/>
    <n v="4810.34"/>
    <n v="0"/>
    <x v="316"/>
    <x v="1"/>
  </r>
  <r>
    <n v="1"/>
    <s v="       100087"/>
    <s v="       101531"/>
    <s v="RAČ.MSGW Infinity sp2194"/>
    <x v="3"/>
    <s v="15.07.15"/>
    <s v="01.08.15"/>
    <s v="1"/>
    <n v="25"/>
    <n v="1"/>
    <x v="267"/>
    <n v="5021.25"/>
    <n v="0"/>
    <x v="279"/>
    <x v="1"/>
  </r>
  <r>
    <n v="1"/>
    <s v="       100088"/>
    <s v="       102291"/>
    <s v="STOLIĆ DAKTILO"/>
    <x v="1"/>
    <s v="01.01.97"/>
    <s v="01.02.97"/>
    <s v="1"/>
    <n v="12.5"/>
    <n v="1"/>
    <x v="305"/>
    <n v="226.53"/>
    <n v="0"/>
    <x v="317"/>
    <x v="1"/>
  </r>
  <r>
    <n v="1"/>
    <s v="       100089"/>
    <s v="       101933"/>
    <s v="STOL KOMP.+STOL PRIN."/>
    <x v="1"/>
    <s v="20.10.97"/>
    <s v="01.11.97"/>
    <s v="1"/>
    <n v="12.5"/>
    <n v="1"/>
    <x v="297"/>
    <n v="2168.3200000000002"/>
    <n v="0"/>
    <x v="309"/>
    <x v="1"/>
  </r>
  <r>
    <n v="1"/>
    <s v="       100090"/>
    <s v="       102017"/>
    <s v="STOL RADNI 160X80X72"/>
    <x v="1"/>
    <s v="12.12.03"/>
    <s v="01.01.04"/>
    <s v="1"/>
    <n v="12.5"/>
    <n v="1"/>
    <x v="306"/>
    <n v="1026.4100000000001"/>
    <n v="0"/>
    <x v="318"/>
    <x v="1"/>
  </r>
  <r>
    <n v="1"/>
    <s v="       100091"/>
    <s v="       101629"/>
    <s v="RADIJATOR EL.ULJNI"/>
    <x v="2"/>
    <s v="20.09.01"/>
    <s v="01.10.01"/>
    <s v="1"/>
    <n v="20"/>
    <n v="1"/>
    <x v="307"/>
    <n v="625.86"/>
    <n v="0"/>
    <x v="319"/>
    <x v="1"/>
  </r>
  <r>
    <n v="1"/>
    <s v="       100092"/>
    <s v="       102017"/>
    <s v="STOL RADNI 160X80X72"/>
    <x v="1"/>
    <s v="12.12.03"/>
    <s v="01.01.04"/>
    <s v="1"/>
    <n v="12.5"/>
    <n v="1"/>
    <x v="308"/>
    <n v="1026.4000000000001"/>
    <n v="0"/>
    <x v="320"/>
    <x v="1"/>
  </r>
  <r>
    <n v="1"/>
    <s v="       100093"/>
    <s v="       101301"/>
    <s v="POKRETNA KAZETA"/>
    <x v="2"/>
    <s v="12.12.03"/>
    <s v="01.01.04"/>
    <s v="1"/>
    <n v="12.5"/>
    <n v="1"/>
    <x v="309"/>
    <n v="1092.44"/>
    <n v="0"/>
    <x v="321"/>
    <x v="1"/>
  </r>
  <r>
    <n v="1"/>
    <s v="       100094"/>
    <s v="       101301"/>
    <s v="POKRETNA KAZETA"/>
    <x v="2"/>
    <s v="12.12.03"/>
    <s v="01.01.04"/>
    <s v="1"/>
    <n v="12.5"/>
    <n v="1"/>
    <x v="309"/>
    <n v="1092.44"/>
    <n v="0"/>
    <x v="321"/>
    <x v="1"/>
  </r>
  <r>
    <n v="1"/>
    <s v="       100095"/>
    <s v="       101301"/>
    <s v="POKRETNA KAZETA"/>
    <x v="2"/>
    <s v="12.12.03"/>
    <s v="01.01.04"/>
    <s v="1"/>
    <n v="12.5"/>
    <n v="1"/>
    <x v="310"/>
    <n v="1067.43"/>
    <n v="0"/>
    <x v="322"/>
    <x v="1"/>
  </r>
  <r>
    <n v="1"/>
    <s v="       100096"/>
    <s v="       101090"/>
    <s v="ORMAR ZA SPISE 330x174x62"/>
    <x v="1"/>
    <s v="17.04.07"/>
    <s v="01.05.07"/>
    <s v="1"/>
    <n v="12.5"/>
    <n v="1"/>
    <x v="311"/>
    <n v="16470.599999999999"/>
    <n v="0"/>
    <x v="323"/>
    <x v="1"/>
  </r>
  <r>
    <n v="1"/>
    <s v="       100097"/>
    <s v="       100921"/>
    <s v="ORMAR GARDEROBNI"/>
    <x v="1"/>
    <s v="17.04.07"/>
    <s v="01.05.07"/>
    <s v="1"/>
    <n v="12.5"/>
    <n v="1"/>
    <x v="312"/>
    <n v="3172"/>
    <n v="0"/>
    <x v="324"/>
    <x v="1"/>
  </r>
  <r>
    <n v="1"/>
    <s v="       100098"/>
    <s v="       102215"/>
    <s v="STOLAC UREDSKI SPINALIS"/>
    <x v="1"/>
    <s v="01.10.09"/>
    <s v="01.11.09"/>
    <s v="1"/>
    <n v="12.5"/>
    <n v="1"/>
    <x v="313"/>
    <n v="3734.4"/>
    <n v="0"/>
    <x v="325"/>
    <x v="1"/>
  </r>
  <r>
    <n v="1"/>
    <s v="       100099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100"/>
    <s v="       100643"/>
    <s v="MONITOR 23&quot; LA2306x"/>
    <x v="3"/>
    <s v="20.12.12"/>
    <s v="01.01.13"/>
    <s v="1"/>
    <n v="25"/>
    <n v="1"/>
    <x v="314"/>
    <n v="1457.3600000000001"/>
    <n v="0"/>
    <x v="326"/>
    <x v="1"/>
  </r>
  <r>
    <n v="1"/>
    <s v="       100101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103"/>
    <s v="       101531"/>
    <s v="RAČ.MSGW Infinity sp2194"/>
    <x v="3"/>
    <s v="15.07.15"/>
    <s v="01.08.15"/>
    <s v="1"/>
    <n v="25"/>
    <n v="1"/>
    <x v="267"/>
    <n v="5021.25"/>
    <n v="0"/>
    <x v="279"/>
    <x v="1"/>
  </r>
  <r>
    <n v="1"/>
    <s v="       100105"/>
    <s v="       100702"/>
    <s v="MONITOR LG 22&quot;"/>
    <x v="3"/>
    <s v="24.07.15"/>
    <s v="01.08.15"/>
    <s v="1"/>
    <n v="25"/>
    <n v="1"/>
    <x v="315"/>
    <n v="1197.5"/>
    <n v="0"/>
    <x v="327"/>
    <x v="1"/>
  </r>
  <r>
    <n v="1"/>
    <s v="       100109"/>
    <s v="       100300"/>
    <s v="HLADNJAK"/>
    <x v="2"/>
    <s v="01.01.97"/>
    <s v="01.02.97"/>
    <s v="1"/>
    <n v="20"/>
    <n v="1"/>
    <x v="316"/>
    <n v="1218.49"/>
    <n v="0"/>
    <x v="328"/>
    <x v="1"/>
  </r>
  <r>
    <n v="1"/>
    <s v="       100110"/>
    <s v="       101996"/>
    <s v="STOL RADNI -ORAH"/>
    <x v="1"/>
    <s v="02.02.01"/>
    <s v="01.03.01"/>
    <s v="1"/>
    <n v="12.5"/>
    <n v="1"/>
    <x v="317"/>
    <n v="735.66"/>
    <n v="0"/>
    <x v="329"/>
    <x v="1"/>
  </r>
  <r>
    <n v="1"/>
    <s v="       100111"/>
    <s v="       101996"/>
    <s v="STOL RADNI -ORAH"/>
    <x v="1"/>
    <s v="02.02.01"/>
    <s v="01.03.01"/>
    <s v="1"/>
    <n v="12.5"/>
    <n v="1"/>
    <x v="317"/>
    <n v="735.66"/>
    <n v="0"/>
    <x v="329"/>
    <x v="1"/>
  </r>
  <r>
    <n v="1"/>
    <s v="       100112"/>
    <s v="       100904"/>
    <s v="ORMAR DVOKR.DRVENI ZA ARH"/>
    <x v="1"/>
    <s v="04.04.01"/>
    <s v="01.05.01"/>
    <s v="1"/>
    <n v="12.5"/>
    <n v="1"/>
    <x v="318"/>
    <n v="2013"/>
    <n v="0"/>
    <x v="330"/>
    <x v="1"/>
  </r>
  <r>
    <n v="1"/>
    <s v="       100113"/>
    <s v="       100904"/>
    <s v="ORMAR DVOKR.DRVENI ZA ARH"/>
    <x v="1"/>
    <s v="04.04.01"/>
    <s v="01.05.01"/>
    <s v="1"/>
    <n v="12.5"/>
    <n v="1"/>
    <x v="318"/>
    <n v="2013"/>
    <n v="0"/>
    <x v="330"/>
    <x v="1"/>
  </r>
  <r>
    <n v="1"/>
    <s v="       100114"/>
    <s v="       100904"/>
    <s v="ORMAR DVOKR.DRVENI ZA ARH"/>
    <x v="1"/>
    <s v="04.04.01"/>
    <s v="01.05.01"/>
    <s v="1"/>
    <n v="12.5"/>
    <n v="1"/>
    <x v="318"/>
    <n v="2013"/>
    <n v="0"/>
    <x v="330"/>
    <x v="1"/>
  </r>
  <r>
    <n v="1"/>
    <s v="       100115"/>
    <s v="       101301"/>
    <s v="POKRETNA KAZETA"/>
    <x v="2"/>
    <s v="12.12.03"/>
    <s v="01.01.04"/>
    <s v="1"/>
    <n v="12.5"/>
    <n v="1"/>
    <x v="310"/>
    <n v="1067.43"/>
    <n v="0"/>
    <x v="322"/>
    <x v="1"/>
  </r>
  <r>
    <n v="1"/>
    <s v="       100116"/>
    <s v="       101634"/>
    <s v="RADIJATOR ULJNI"/>
    <x v="2"/>
    <s v="27.09.03"/>
    <s v="01.10.03"/>
    <s v="1"/>
    <n v="20"/>
    <n v="1"/>
    <x v="319"/>
    <n v="401.38"/>
    <n v="0"/>
    <x v="331"/>
    <x v="1"/>
  </r>
  <r>
    <n v="1"/>
    <s v="       100117"/>
    <s v="       100963"/>
    <s v="ORMAR OTVORENI"/>
    <x v="1"/>
    <s v="27.09.05"/>
    <s v="01.10.05"/>
    <s v="1"/>
    <n v="12.5"/>
    <n v="1"/>
    <x v="320"/>
    <n v="318.73"/>
    <n v="0"/>
    <x v="332"/>
    <x v="1"/>
  </r>
  <r>
    <n v="1"/>
    <s v="       100118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119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120"/>
    <s v="       100702"/>
    <s v="MONITOR LG 22&quot;"/>
    <x v="3"/>
    <s v="15.07.15"/>
    <s v="01.08.15"/>
    <s v="1"/>
    <n v="25"/>
    <n v="1"/>
    <x v="321"/>
    <n v="1250"/>
    <n v="0"/>
    <x v="333"/>
    <x v="1"/>
  </r>
  <r>
    <n v="1"/>
    <s v="       100121"/>
    <s v="       101531"/>
    <s v="RAČ.MSGW Infinity sp2194"/>
    <x v="3"/>
    <s v="15.07.15"/>
    <s v="01.08.15"/>
    <s v="1"/>
    <n v="25"/>
    <n v="1"/>
    <x v="267"/>
    <n v="5021.25"/>
    <n v="0"/>
    <x v="279"/>
    <x v="1"/>
  </r>
  <r>
    <n v="1"/>
    <s v="       100122"/>
    <s v="       100702"/>
    <s v="MONITOR LG 22&quot;"/>
    <x v="3"/>
    <s v="15.07.15"/>
    <s v="01.08.15"/>
    <s v="1"/>
    <n v="25"/>
    <n v="1"/>
    <x v="321"/>
    <n v="1250"/>
    <n v="0"/>
    <x v="333"/>
    <x v="1"/>
  </r>
  <r>
    <n v="1"/>
    <s v="       100123"/>
    <s v="       100994"/>
    <s v="ORMAR SA SMEĐIM VRATIMA"/>
    <x v="1"/>
    <s v="01.01.97"/>
    <s v="01.02.97"/>
    <s v="1"/>
    <n v="12.5"/>
    <n v="1"/>
    <x v="260"/>
    <n v="4056.25"/>
    <n v="0"/>
    <x v="272"/>
    <x v="1"/>
  </r>
  <r>
    <n v="1"/>
    <s v="       100124"/>
    <s v="       100994"/>
    <s v="ORMAR SA SMEĐIM VRATIMA"/>
    <x v="1"/>
    <s v="01.01.97"/>
    <s v="01.02.97"/>
    <s v="1"/>
    <n v="12.5"/>
    <n v="1"/>
    <x v="260"/>
    <n v="4056.25"/>
    <n v="0"/>
    <x v="272"/>
    <x v="1"/>
  </r>
  <r>
    <n v="1"/>
    <s v="       100125"/>
    <s v="       100363"/>
    <s v="KASA"/>
    <x v="2"/>
    <s v="01.01.97"/>
    <s v="01.02.97"/>
    <s v="1"/>
    <n v="12.5"/>
    <n v="1"/>
    <x v="322"/>
    <n v="1585.6100000000001"/>
    <n v="0"/>
    <x v="334"/>
    <x v="1"/>
  </r>
  <r>
    <n v="1"/>
    <s v="       100127"/>
    <s v="       101092"/>
    <s v="ORMAR ZA SPISE PREGRADNI"/>
    <x v="1"/>
    <s v="01.01.97"/>
    <s v="01.02.97"/>
    <s v="1"/>
    <n v="12.5"/>
    <n v="1"/>
    <x v="323"/>
    <n v="1488.42"/>
    <n v="0"/>
    <x v="335"/>
    <x v="1"/>
  </r>
  <r>
    <n v="1"/>
    <s v="       100128"/>
    <s v="       102587"/>
    <s v="VJEŠALICA (PROC)"/>
    <x v="2"/>
    <s v="01.01.97"/>
    <s v="01.02.97"/>
    <s v="1"/>
    <n v="12.5"/>
    <n v="1"/>
    <x v="324"/>
    <n v="169.59"/>
    <n v="0"/>
    <x v="336"/>
    <x v="1"/>
  </r>
  <r>
    <n v="1"/>
    <s v="       100129"/>
    <s v="       101646"/>
    <s v="RADNI STOL JAVOR160X80X72"/>
    <x v="1"/>
    <s v="27.05.02"/>
    <s v="01.06.02"/>
    <s v="1"/>
    <n v="12.5"/>
    <n v="1"/>
    <x v="325"/>
    <n v="1005.77"/>
    <n v="0"/>
    <x v="337"/>
    <x v="1"/>
  </r>
  <r>
    <n v="1"/>
    <s v="       100130"/>
    <s v="       101305"/>
    <s v="POKRETNA KAZETA BA/PR31"/>
    <x v="2"/>
    <s v="27.05.02"/>
    <s v="01.06.02"/>
    <s v="1"/>
    <n v="12.5"/>
    <n v="1"/>
    <x v="326"/>
    <n v="1070.55"/>
    <n v="0"/>
    <x v="338"/>
    <x v="1"/>
  </r>
  <r>
    <n v="1"/>
    <s v="       100131"/>
    <s v="       101305"/>
    <s v="POKRETNA KAZETA BA/PR31"/>
    <x v="2"/>
    <s v="27.05.02"/>
    <s v="01.06.02"/>
    <s v="1"/>
    <n v="12.5"/>
    <n v="1"/>
    <x v="326"/>
    <n v="1070.55"/>
    <n v="0"/>
    <x v="338"/>
    <x v="1"/>
  </r>
  <r>
    <n v="1"/>
    <s v="       100133"/>
    <s v="       101443"/>
    <s v="PULT"/>
    <x v="2"/>
    <s v="21.05.08"/>
    <s v="01.06.08"/>
    <s v="1"/>
    <n v="12.5"/>
    <n v="1"/>
    <x v="327"/>
    <n v="5602.38"/>
    <n v="0"/>
    <x v="339"/>
    <x v="1"/>
  </r>
  <r>
    <n v="1"/>
    <s v="       100135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142"/>
    <s v="       100702"/>
    <s v="MONITOR LG 22&quot;"/>
    <x v="3"/>
    <s v="15.07.15"/>
    <s v="01.08.15"/>
    <s v="1"/>
    <n v="25"/>
    <n v="1"/>
    <x v="321"/>
    <n v="1250"/>
    <n v="0"/>
    <x v="333"/>
    <x v="1"/>
  </r>
  <r>
    <n v="1"/>
    <s v="       100143"/>
    <s v="       101663"/>
    <s v="REGAL VELIKI RAĐENI"/>
    <x v="2"/>
    <s v="01.01.97"/>
    <s v="01.02.97"/>
    <s v="1"/>
    <n v="12.5"/>
    <n v="1"/>
    <x v="328"/>
    <n v="3317.06"/>
    <n v="0"/>
    <x v="340"/>
    <x v="1"/>
  </r>
  <r>
    <n v="1"/>
    <s v="       100146"/>
    <s v="       101306"/>
    <s v="POKRETNA KAZETA BA/PR31**"/>
    <x v="2"/>
    <s v="15.02.02"/>
    <s v="01.03.02"/>
    <s v="1"/>
    <n v="12.5"/>
    <n v="1"/>
    <x v="326"/>
    <n v="1070.55"/>
    <n v="0"/>
    <x v="338"/>
    <x v="1"/>
  </r>
  <r>
    <n v="1"/>
    <s v="       100148"/>
    <s v="       101934"/>
    <s v="STOL KOMP.+STOL PRIN.+KUT"/>
    <x v="1"/>
    <s v="20.10.97"/>
    <s v="01.11.97"/>
    <s v="1"/>
    <n v="12.5"/>
    <n v="1"/>
    <x v="329"/>
    <n v="2604.0700000000002"/>
    <n v="0"/>
    <x v="341"/>
    <x v="1"/>
  </r>
  <r>
    <n v="1"/>
    <s v="       100149"/>
    <s v="       100410"/>
    <s v="KOMODA PUNA VRATA"/>
    <x v="2"/>
    <s v="22.12.97"/>
    <s v="01.01.98"/>
    <s v="1"/>
    <n v="12.5"/>
    <n v="1"/>
    <x v="330"/>
    <n v="1894.5"/>
    <n v="0"/>
    <x v="342"/>
    <x v="1"/>
  </r>
  <r>
    <n v="1"/>
    <s v="       100150"/>
    <s v="       100906"/>
    <s v="ORMAR DVOKR.ZA ARHIVU"/>
    <x v="1"/>
    <s v="04.05.01"/>
    <s v="01.06.01"/>
    <s v="1"/>
    <n v="12.5"/>
    <n v="1"/>
    <x v="331"/>
    <n v="1854.4"/>
    <n v="0"/>
    <x v="343"/>
    <x v="1"/>
  </r>
  <r>
    <n v="1"/>
    <s v="       100151"/>
    <s v="       100906"/>
    <s v="ORMAR DVOKR.ZA ARHIVU"/>
    <x v="1"/>
    <s v="04.05.01"/>
    <s v="01.06.01"/>
    <s v="1"/>
    <n v="12.5"/>
    <n v="1"/>
    <x v="331"/>
    <n v="1854.4"/>
    <n v="0"/>
    <x v="343"/>
    <x v="1"/>
  </r>
  <r>
    <n v="1"/>
    <s v="       100152"/>
    <s v="       100921"/>
    <s v="ORMAR GARDEROBNI"/>
    <x v="1"/>
    <s v="04.05.01"/>
    <s v="01.06.01"/>
    <s v="1"/>
    <n v="12.5"/>
    <n v="1"/>
    <x v="332"/>
    <n v="1110.2"/>
    <n v="0"/>
    <x v="344"/>
    <x v="1"/>
  </r>
  <r>
    <n v="1"/>
    <s v="       100153"/>
    <s v="       101647"/>
    <s v="RADNI STOL VA/160"/>
    <x v="1"/>
    <s v="15.02.02"/>
    <s v="01.03.02"/>
    <s v="1"/>
    <n v="12.5"/>
    <n v="1"/>
    <x v="325"/>
    <n v="1005.77"/>
    <n v="0"/>
    <x v="337"/>
    <x v="1"/>
  </r>
  <r>
    <n v="1"/>
    <s v="       100154"/>
    <s v="       101305"/>
    <s v="POKRETNA KAZETA BA/PR31"/>
    <x v="2"/>
    <s v="15.02.02"/>
    <s v="01.03.02"/>
    <s v="1"/>
    <n v="12.5"/>
    <n v="1"/>
    <x v="326"/>
    <n v="1070.55"/>
    <n v="0"/>
    <x v="338"/>
    <x v="1"/>
  </r>
  <r>
    <n v="1"/>
    <s v="       100155"/>
    <s v="       101972"/>
    <s v="STOL PISAČI SMEĐI MET.NOG"/>
    <x v="1"/>
    <s v="01.01.97"/>
    <s v="01.02.97"/>
    <s v="1"/>
    <n v="12.5"/>
    <n v="1"/>
    <x v="333"/>
    <n v="283.09000000000003"/>
    <n v="0"/>
    <x v="345"/>
    <x v="1"/>
  </r>
  <r>
    <n v="1"/>
    <s v="       100156"/>
    <s v="       101635"/>
    <s v="RADIJATOR ULJNI 2,5W"/>
    <x v="2"/>
    <s v="24.03.04"/>
    <s v="01.04.04"/>
    <s v="1"/>
    <n v="20"/>
    <n v="1"/>
    <x v="334"/>
    <n v="404.27"/>
    <n v="0"/>
    <x v="346"/>
    <x v="1"/>
  </r>
  <r>
    <n v="1"/>
    <s v="       100157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160"/>
    <s v="       100130"/>
    <s v="DODATAK STOLA"/>
    <x v="1"/>
    <s v="05.01.11"/>
    <s v="01.02.11"/>
    <s v="1"/>
    <n v="12.5"/>
    <n v="1"/>
    <x v="335"/>
    <n v="608.03"/>
    <n v="0"/>
    <x v="347"/>
    <x v="1"/>
  </r>
  <r>
    <n v="1"/>
    <s v="       100163"/>
    <s v="       100966"/>
    <s v="ORMAR OTVORENI SIVI"/>
    <x v="1"/>
    <s v="10.04.07"/>
    <s v="01.05.07"/>
    <s v="1"/>
    <n v="12.5"/>
    <n v="1"/>
    <x v="336"/>
    <n v="861.03"/>
    <n v="0"/>
    <x v="348"/>
    <x v="1"/>
  </r>
  <r>
    <n v="1"/>
    <s v="       100164"/>
    <s v="       100975"/>
    <s v="ORMAR S DRV.VRATIMA"/>
    <x v="1"/>
    <s v="10.04.07"/>
    <s v="01.05.07"/>
    <s v="1"/>
    <n v="12.5"/>
    <n v="1"/>
    <x v="337"/>
    <n v="1269.8600000000001"/>
    <n v="0"/>
    <x v="349"/>
    <x v="1"/>
  </r>
  <r>
    <n v="1"/>
    <s v="       100165"/>
    <s v="       102010"/>
    <s v="STOL RADNI 140x80x72"/>
    <x v="1"/>
    <s v="10.04.07"/>
    <s v="01.05.07"/>
    <s v="1"/>
    <n v="12.5"/>
    <n v="1"/>
    <x v="338"/>
    <n v="706.43000000000006"/>
    <n v="0"/>
    <x v="350"/>
    <x v="1"/>
  </r>
  <r>
    <n v="1"/>
    <s v="       100166"/>
    <s v="       101301"/>
    <s v="POKRETNA KAZETA"/>
    <x v="2"/>
    <s v="10.04.07"/>
    <s v="01.05.07"/>
    <s v="1"/>
    <n v="12.5"/>
    <n v="1"/>
    <x v="274"/>
    <n v="799.83"/>
    <n v="0"/>
    <x v="286"/>
    <x v="1"/>
  </r>
  <r>
    <n v="1"/>
    <s v="       100167"/>
    <s v="       100702"/>
    <s v="MONITOR LG 22&quot;"/>
    <x v="3"/>
    <s v="15.07.15"/>
    <s v="01.08.15"/>
    <s v="1"/>
    <n v="25"/>
    <n v="1"/>
    <x v="315"/>
    <n v="1197.5"/>
    <n v="0"/>
    <x v="327"/>
    <x v="1"/>
  </r>
  <r>
    <n v="1"/>
    <s v="       100168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169"/>
    <s v="       101244"/>
    <s v="PISAČ SAMSUMG ML-2571N"/>
    <x v="3"/>
    <s v="21.10.08"/>
    <s v="01.11.08"/>
    <s v="1"/>
    <n v="25"/>
    <n v="1"/>
    <x v="302"/>
    <n v="966.24"/>
    <n v="0"/>
    <x v="314"/>
    <x v="1"/>
  </r>
  <r>
    <n v="1"/>
    <s v="       100170"/>
    <s v="       102014"/>
    <s v="STOL RADNI 142x60x72"/>
    <x v="1"/>
    <s v="10.04.07"/>
    <s v="01.05.07"/>
    <s v="1"/>
    <n v="12.5"/>
    <n v="1"/>
    <x v="338"/>
    <n v="706.43000000000006"/>
    <n v="0"/>
    <x v="350"/>
    <x v="1"/>
  </r>
  <r>
    <n v="1"/>
    <s v="       100171"/>
    <s v="       101300"/>
    <s v="Pokretna kazeta"/>
    <x v="2"/>
    <s v="31.07.09"/>
    <s v="01.08.09"/>
    <s v="1"/>
    <n v="12.5"/>
    <n v="1"/>
    <x v="339"/>
    <n v="925.44"/>
    <n v="0"/>
    <x v="351"/>
    <x v="1"/>
  </r>
  <r>
    <n v="1"/>
    <s v="       100172"/>
    <s v="       101845"/>
    <s v="STALAŽA UGRAD. 330x54x40"/>
    <x v="2"/>
    <s v="26.04.07"/>
    <s v="01.05.07"/>
    <s v="1"/>
    <n v="12.5"/>
    <n v="1"/>
    <x v="340"/>
    <n v="4148"/>
    <n v="0"/>
    <x v="352"/>
    <x v="1"/>
  </r>
  <r>
    <n v="1"/>
    <s v="       100173"/>
    <s v="       102193"/>
    <s v="STOLAC UREDSKI-CRVENI"/>
    <x v="1"/>
    <s v="09.01.04"/>
    <s v="01.02.04"/>
    <s v="1"/>
    <n v="12.5"/>
    <n v="1"/>
    <x v="293"/>
    <n v="1085.43"/>
    <n v="0"/>
    <x v="305"/>
    <x v="1"/>
  </r>
  <r>
    <n v="1"/>
    <s v="       100174"/>
    <s v="       101092"/>
    <s v="ORMAR ZA SPISE PREGRADNI"/>
    <x v="1"/>
    <s v="01.01.97"/>
    <s v="01.02.97"/>
    <s v="1"/>
    <n v="12.5"/>
    <n v="1"/>
    <x v="341"/>
    <n v="2260.91"/>
    <n v="0"/>
    <x v="353"/>
    <x v="1"/>
  </r>
  <r>
    <n v="1"/>
    <s v="       100175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195"/>
    <s v="       100408"/>
    <s v="KOMODA 200x84x45cm"/>
    <x v="2"/>
    <s v="17.04.07"/>
    <s v="01.05.07"/>
    <s v="1"/>
    <n v="12.5"/>
    <n v="1"/>
    <x v="342"/>
    <n v="5612"/>
    <n v="0"/>
    <x v="354"/>
    <x v="1"/>
  </r>
  <r>
    <n v="1"/>
    <s v="       100196"/>
    <s v="       100765"/>
    <s v="NOSAČ ZIDNI ZA LCD TV"/>
    <x v="2"/>
    <s v="23.09.09"/>
    <s v="01.10.09"/>
    <s v="1"/>
    <n v="12.5"/>
    <n v="1"/>
    <x v="343"/>
    <n v="895.44"/>
    <n v="0"/>
    <x v="355"/>
    <x v="1"/>
  </r>
  <r>
    <n v="1"/>
    <s v="       100197"/>
    <s v="       102421"/>
    <s v="TV LCD LG 42&quot;"/>
    <x v="3"/>
    <s v="21.07.09"/>
    <s v="01.08.09"/>
    <s v="1"/>
    <n v="20"/>
    <n v="1"/>
    <x v="344"/>
    <n v="4585.9800000000005"/>
    <n v="0"/>
    <x v="356"/>
    <x v="1"/>
  </r>
  <r>
    <n v="1"/>
    <s v="       100198"/>
    <s v="       101940"/>
    <s v="STOL KONFER."/>
    <x v="1"/>
    <s v="22.12.97"/>
    <s v="01.01.98"/>
    <s v="1"/>
    <n v="12.5"/>
    <n v="1"/>
    <x v="345"/>
    <n v="2832.3"/>
    <n v="0"/>
    <x v="357"/>
    <x v="1"/>
  </r>
  <r>
    <n v="1"/>
    <s v="       100199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00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01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02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03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04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05"/>
    <s v="       100855"/>
    <s v="ORMAR-VITRINA-ORMAR"/>
    <x v="1"/>
    <s v="22.12.97"/>
    <s v="01.01.98"/>
    <s v="1"/>
    <n v="12.5"/>
    <n v="1"/>
    <x v="347"/>
    <n v="20015"/>
    <n v="0"/>
    <x v="359"/>
    <x v="1"/>
  </r>
  <r>
    <n v="1"/>
    <s v="       100206"/>
    <s v="       101918"/>
    <s v="STOL DODATAK 90x50cm"/>
    <x v="1"/>
    <s v="17.04.07"/>
    <s v="01.05.07"/>
    <s v="1"/>
    <n v="12.5"/>
    <n v="1"/>
    <x v="348"/>
    <n v="1708"/>
    <n v="0"/>
    <x v="360"/>
    <x v="1"/>
  </r>
  <r>
    <n v="1"/>
    <s v="       100207"/>
    <s v="       101918"/>
    <s v="STOL DODATAK 90x50cm"/>
    <x v="1"/>
    <s v="17.04.07"/>
    <s v="01.05.07"/>
    <s v="1"/>
    <n v="12.5"/>
    <n v="1"/>
    <x v="348"/>
    <n v="1708"/>
    <n v="0"/>
    <x v="360"/>
    <x v="1"/>
  </r>
  <r>
    <n v="1"/>
    <s v="       100208"/>
    <s v="       102086"/>
    <s v="STOL SA POKRETNOM KAZETOM"/>
    <x v="1"/>
    <s v="22.12.97"/>
    <s v="01.01.98"/>
    <s v="1"/>
    <n v="12.5"/>
    <n v="1"/>
    <x v="349"/>
    <n v="3745.8"/>
    <n v="0"/>
    <x v="361"/>
    <x v="1"/>
  </r>
  <r>
    <n v="1"/>
    <s v="       100209"/>
    <s v="       101358"/>
    <s v="PORTREPLIKATOR+PRŽILICA"/>
    <x v="3"/>
    <s v="19.09.13"/>
    <s v="01.10.13"/>
    <s v="1"/>
    <n v="25"/>
    <n v="1"/>
    <x v="350"/>
    <n v="2446.14"/>
    <n v="0"/>
    <x v="362"/>
    <x v="1"/>
  </r>
  <r>
    <n v="1"/>
    <s v="       100210"/>
    <s v="       100769"/>
    <s v="NOTEB.LENOVO THINKPAD 230"/>
    <x v="3"/>
    <s v="19.09.13"/>
    <s v="01.10.13"/>
    <s v="1"/>
    <n v="25"/>
    <n v="1"/>
    <x v="351"/>
    <n v="10585.94"/>
    <n v="0"/>
    <x v="363"/>
    <x v="1"/>
  </r>
  <r>
    <n v="1"/>
    <s v="       100211"/>
    <s v="       100203"/>
    <s v="FOTELJE CRNE SLC 601"/>
    <x v="1"/>
    <s v="22.12.97"/>
    <s v="01.01.98"/>
    <s v="1"/>
    <n v="12.5"/>
    <n v="1"/>
    <x v="346"/>
    <n v="1467"/>
    <n v="0"/>
    <x v="358"/>
    <x v="1"/>
  </r>
  <r>
    <n v="1"/>
    <s v="       100212"/>
    <s v="       102172"/>
    <s v="STOLAC RADNI S CRNOM TKAN"/>
    <x v="1"/>
    <s v="23.12.08"/>
    <s v="01.01.09"/>
    <s v="1"/>
    <n v="12.5"/>
    <n v="1"/>
    <x v="352"/>
    <n v="972.95"/>
    <n v="0"/>
    <x v="364"/>
    <x v="1"/>
  </r>
  <r>
    <n v="1"/>
    <s v="       100213"/>
    <s v="       101373"/>
    <s v="PRINTER  XEROX(DON.JAPAN"/>
    <x v="3"/>
    <s v="04.11.15"/>
    <s v="01.12.15"/>
    <s v="1"/>
    <n v="25"/>
    <n v="1"/>
    <x v="353"/>
    <n v="3000"/>
    <n v="0"/>
    <x v="365"/>
    <x v="1"/>
  </r>
  <r>
    <n v="1"/>
    <s v="       100214"/>
    <s v="       101002"/>
    <s v="ORMAR SLOŽENI"/>
    <x v="1"/>
    <s v="22.12.97"/>
    <s v="01.01.98"/>
    <s v="1"/>
    <n v="12.5"/>
    <n v="1"/>
    <x v="354"/>
    <n v="2649.6"/>
    <n v="0"/>
    <x v="366"/>
    <x v="1"/>
  </r>
  <r>
    <n v="1"/>
    <s v="       100218"/>
    <s v="       102005"/>
    <s v="STOL RADNI 120x80x72"/>
    <x v="1"/>
    <s v="10.04.07"/>
    <s v="01.05.07"/>
    <s v="1"/>
    <n v="12.5"/>
    <n v="1"/>
    <x v="355"/>
    <n v="625.91"/>
    <n v="0"/>
    <x v="367"/>
    <x v="1"/>
  </r>
  <r>
    <n v="1"/>
    <s v="       100219"/>
    <s v="       102023"/>
    <s v="STOL RADNI 170x60x72"/>
    <x v="1"/>
    <s v="10.04.07"/>
    <s v="01.05.07"/>
    <s v="1"/>
    <n v="12.5"/>
    <n v="1"/>
    <x v="356"/>
    <n v="751.52"/>
    <n v="0"/>
    <x v="368"/>
    <x v="1"/>
  </r>
  <r>
    <n v="1"/>
    <s v="       100220"/>
    <s v="       101843"/>
    <s v="STALAŽA OTVORENA 124x153x"/>
    <x v="2"/>
    <s v="16.12.14"/>
    <s v="01.01.15"/>
    <s v="1"/>
    <n v="12.5"/>
    <n v="1"/>
    <x v="357"/>
    <n v="1331.28"/>
    <n v="443.72"/>
    <x v="369"/>
    <x v="1"/>
  </r>
  <r>
    <n v="1"/>
    <s v="       100221"/>
    <s v="       100966"/>
    <s v="ORMAR OTVORENI SIVI"/>
    <x v="1"/>
    <s v="10.04.07"/>
    <s v="01.05.07"/>
    <s v="1"/>
    <n v="12.5"/>
    <n v="1"/>
    <x v="336"/>
    <n v="861.03"/>
    <n v="0"/>
    <x v="348"/>
    <x v="1"/>
  </r>
  <r>
    <n v="1"/>
    <s v="       100222"/>
    <s v="       101635"/>
    <s v="RADIJATOR ULJNI 2,5W"/>
    <x v="2"/>
    <s v="24.03.04"/>
    <s v="01.04.04"/>
    <s v="1"/>
    <n v="20"/>
    <n v="1"/>
    <x v="358"/>
    <n v="404.26"/>
    <n v="0"/>
    <x v="370"/>
    <x v="1"/>
  </r>
  <r>
    <n v="1"/>
    <s v="       100223"/>
    <s v="       100918"/>
    <s v="ORMAR DVOSTRUKI"/>
    <x v="1"/>
    <s v="28.02.06"/>
    <s v="01.03.06"/>
    <s v="1"/>
    <n v="12.5"/>
    <n v="1"/>
    <x v="359"/>
    <n v="959.80000000000007"/>
    <n v="0"/>
    <x v="371"/>
    <x v="1"/>
  </r>
  <r>
    <n v="1"/>
    <s v="       100224"/>
    <s v="       100917"/>
    <s v="ORMAR DVOST.STAKLENA VRAT"/>
    <x v="1"/>
    <s v="28.02.06"/>
    <s v="01.03.06"/>
    <s v="1"/>
    <n v="12.5"/>
    <n v="1"/>
    <x v="360"/>
    <n v="1179.8900000000001"/>
    <n v="0"/>
    <x v="372"/>
    <x v="1"/>
  </r>
  <r>
    <n v="1"/>
    <s v="       100225"/>
    <s v="       100918"/>
    <s v="ORMAR DVOSTRUKI"/>
    <x v="1"/>
    <s v="28.02.06"/>
    <s v="01.03.06"/>
    <s v="1"/>
    <n v="12.5"/>
    <n v="1"/>
    <x v="359"/>
    <n v="959.80000000000007"/>
    <n v="0"/>
    <x v="371"/>
    <x v="1"/>
  </r>
  <r>
    <n v="1"/>
    <s v="       100226"/>
    <s v="       100941"/>
    <s v="ORMAR JEDNOSTRUKI"/>
    <x v="1"/>
    <s v="28.02.06"/>
    <s v="01.03.06"/>
    <s v="1"/>
    <n v="12.5"/>
    <n v="1"/>
    <x v="361"/>
    <n v="748.30000000000007"/>
    <n v="0"/>
    <x v="373"/>
    <x v="1"/>
  </r>
  <r>
    <n v="1"/>
    <s v="       100227"/>
    <s v="       100940"/>
    <s v="ORMAR JEDNOSTRKI S DRV.VR"/>
    <x v="1"/>
    <s v="18.10.06"/>
    <s v="01.11.06"/>
    <s v="1"/>
    <n v="12.5"/>
    <n v="1"/>
    <x v="362"/>
    <n v="1017.77"/>
    <n v="0"/>
    <x v="374"/>
    <x v="1"/>
  </r>
  <r>
    <n v="1"/>
    <s v="       100228"/>
    <s v="       100974"/>
    <s v="ORMAR S DRV.VRAT.I POLIC"/>
    <x v="1"/>
    <s v="18.10.06"/>
    <s v="01.11.06"/>
    <s v="1"/>
    <n v="12.5"/>
    <n v="1"/>
    <x v="363"/>
    <n v="2262.08"/>
    <n v="0"/>
    <x v="375"/>
    <x v="1"/>
  </r>
  <r>
    <n v="1"/>
    <s v="       100229"/>
    <s v="       102015"/>
    <s v="STOL RADNI 160x70xH72"/>
    <x v="1"/>
    <s v="18.10.06"/>
    <s v="01.11.06"/>
    <s v="1"/>
    <n v="12.5"/>
    <n v="1"/>
    <x v="356"/>
    <n v="751.52"/>
    <n v="0"/>
    <x v="368"/>
    <x v="1"/>
  </r>
  <r>
    <n v="1"/>
    <s v="       100230"/>
    <s v="       102015"/>
    <s v="STOL RADNI 160x70xH72"/>
    <x v="1"/>
    <s v="18.10.06"/>
    <s v="01.11.06"/>
    <s v="1"/>
    <n v="12.5"/>
    <n v="1"/>
    <x v="356"/>
    <n v="751.52"/>
    <n v="0"/>
    <x v="368"/>
    <x v="1"/>
  </r>
  <r>
    <n v="1"/>
    <s v="       100231"/>
    <s v="       101988"/>
    <s v="STOL POLUKR. DODATAK"/>
    <x v="1"/>
    <s v="18.10.06"/>
    <s v="01.11.06"/>
    <s v="1"/>
    <n v="12.5"/>
    <n v="1"/>
    <x v="364"/>
    <n v="965.19"/>
    <n v="0"/>
    <x v="376"/>
    <x v="1"/>
  </r>
  <r>
    <n v="1"/>
    <s v="       100232"/>
    <s v="       101300"/>
    <s v="Pokretna kazeta"/>
    <x v="2"/>
    <s v="18.10.06"/>
    <s v="01.11.06"/>
    <s v="1"/>
    <n v="12.5"/>
    <n v="1"/>
    <x v="274"/>
    <n v="799.83"/>
    <n v="0"/>
    <x v="286"/>
    <x v="1"/>
  </r>
  <r>
    <n v="1"/>
    <s v="       100233"/>
    <s v="       101302"/>
    <s v="POKRETNA KAZETA"/>
    <x v="2"/>
    <s v="18.10.06"/>
    <s v="01.11.06"/>
    <s v="1"/>
    <n v="12.5"/>
    <n v="1"/>
    <x v="274"/>
    <n v="799.83"/>
    <n v="0"/>
    <x v="286"/>
    <x v="1"/>
  </r>
  <r>
    <n v="1"/>
    <s v="       100234"/>
    <s v="       101300"/>
    <s v="Pokretna kazeta"/>
    <x v="2"/>
    <s v="18.10.06"/>
    <s v="01.11.06"/>
    <s v="1"/>
    <n v="12.5"/>
    <n v="1"/>
    <x v="274"/>
    <n v="799.83"/>
    <n v="0"/>
    <x v="286"/>
    <x v="1"/>
  </r>
  <r>
    <n v="1"/>
    <s v="       100235"/>
    <s v="       102194"/>
    <s v="STOLAC UREDSKI - BORDO"/>
    <x v="1"/>
    <s v="18.10.06"/>
    <s v="01.11.06"/>
    <s v="1"/>
    <n v="12.5"/>
    <n v="1"/>
    <x v="365"/>
    <n v="1089.7"/>
    <n v="0"/>
    <x v="377"/>
    <x v="1"/>
  </r>
  <r>
    <n v="1"/>
    <s v="       100236"/>
    <s v="       102140"/>
    <s v="STOLAC KONFER.- BORDO"/>
    <x v="1"/>
    <s v="18.10.06"/>
    <s v="01.11.06"/>
    <s v="1"/>
    <n v="12.5"/>
    <n v="1"/>
    <x v="366"/>
    <n v="406.89"/>
    <n v="0"/>
    <x v="378"/>
    <x v="1"/>
  </r>
  <r>
    <n v="1"/>
    <s v="       100237"/>
    <s v="       102140"/>
    <s v="STOLAC KONFER.- BORDO"/>
    <x v="1"/>
    <s v="18.10.06"/>
    <s v="01.11.06"/>
    <s v="1"/>
    <n v="12.5"/>
    <n v="1"/>
    <x v="366"/>
    <n v="406.89"/>
    <n v="0"/>
    <x v="378"/>
    <x v="1"/>
  </r>
  <r>
    <n v="1"/>
    <s v="       100238"/>
    <s v="       102140"/>
    <s v="STOLAC KONFER.- BORDO"/>
    <x v="1"/>
    <s v="18.10.06"/>
    <s v="01.11.06"/>
    <s v="1"/>
    <n v="12.5"/>
    <n v="1"/>
    <x v="366"/>
    <n v="406.89"/>
    <n v="0"/>
    <x v="378"/>
    <x v="1"/>
  </r>
  <r>
    <n v="1"/>
    <s v="       100239"/>
    <s v="       101238"/>
    <s v="PISAČ LEXMARK MS310DN"/>
    <x v="3"/>
    <s v="23.09.14"/>
    <s v="01.10.14"/>
    <s v="1"/>
    <n v="25"/>
    <n v="1"/>
    <x v="367"/>
    <n v="897.5"/>
    <n v="0"/>
    <x v="379"/>
    <x v="1"/>
  </r>
  <r>
    <n v="1"/>
    <s v="       100240"/>
    <s v="       101351"/>
    <s v="PORTREPLIKATOR"/>
    <x v="3"/>
    <s v="08.02.12"/>
    <s v="01.03.12"/>
    <s v="1"/>
    <n v="25"/>
    <n v="1"/>
    <x v="368"/>
    <n v="945.87"/>
    <n v="0"/>
    <x v="380"/>
    <x v="1"/>
  </r>
  <r>
    <n v="1"/>
    <s v="       100241"/>
    <s v="       100707"/>
    <s v="MONITOR PHILIPS 24&quot;"/>
    <x v="3"/>
    <s v="16.07.09"/>
    <s v="01.08.09"/>
    <s v="1"/>
    <n v="25"/>
    <n v="1"/>
    <x v="369"/>
    <n v="2562"/>
    <n v="0"/>
    <x v="381"/>
    <x v="1"/>
  </r>
  <r>
    <n v="1"/>
    <s v="       100242"/>
    <s v="       100707"/>
    <s v="MONITOR PHILIPS 24&quot;"/>
    <x v="3"/>
    <s v="16.07.09"/>
    <s v="01.08.09"/>
    <s v="1"/>
    <n v="25"/>
    <n v="1"/>
    <x v="369"/>
    <n v="2562"/>
    <n v="0"/>
    <x v="381"/>
    <x v="1"/>
  </r>
  <r>
    <n v="1"/>
    <s v="       100243"/>
    <s v="       100806"/>
    <s v="NOTEBOOK HP 650 G1"/>
    <x v="3"/>
    <s v="10.06.15"/>
    <s v="01.07.15"/>
    <s v="1"/>
    <n v="25"/>
    <n v="1"/>
    <x v="370"/>
    <n v="6945.5"/>
    <n v="0"/>
    <x v="382"/>
    <x v="1"/>
  </r>
  <r>
    <n v="1"/>
    <s v="       100244"/>
    <s v="       100819"/>
    <s v="NOTEBOOK HP PROBOOK 650G1"/>
    <x v="3"/>
    <s v="02.09.15"/>
    <s v="01.10.15"/>
    <s v="1"/>
    <n v="25"/>
    <n v="1"/>
    <x v="370"/>
    <n v="6945.5"/>
    <n v="0"/>
    <x v="382"/>
    <x v="1"/>
  </r>
  <r>
    <n v="1"/>
    <s v="       100245"/>
    <s v="       100639"/>
    <s v="MONITOR 23&quot; DELL U2312HM"/>
    <x v="3"/>
    <s v="15.05.13"/>
    <s v="01.06.13"/>
    <s v="1"/>
    <n v="25"/>
    <n v="1"/>
    <x v="371"/>
    <n v="1481.25"/>
    <n v="0"/>
    <x v="383"/>
    <x v="1"/>
  </r>
  <r>
    <n v="1"/>
    <s v="       100246"/>
    <s v="       100639"/>
    <s v="MONITOR 23&quot; DELL U2312HM"/>
    <x v="3"/>
    <s v="15.05.13"/>
    <s v="01.06.13"/>
    <s v="1"/>
    <n v="25"/>
    <n v="1"/>
    <x v="371"/>
    <n v="1481.25"/>
    <n v="0"/>
    <x v="383"/>
    <x v="1"/>
  </r>
  <r>
    <n v="1"/>
    <s v="       100247"/>
    <s v="       102037"/>
    <s v="STOL RADNI 450x120x74"/>
    <x v="1"/>
    <s v="18.11.08"/>
    <s v="01.12.08"/>
    <s v="1"/>
    <n v="12.5"/>
    <n v="1"/>
    <x v="372"/>
    <n v="9110.35"/>
    <n v="0"/>
    <x v="384"/>
    <x v="1"/>
  </r>
  <r>
    <n v="1"/>
    <s v="       100248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49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0"/>
    <s v="       102220"/>
    <s v="STOLAC ZA STUDENT"/>
    <x v="1"/>
    <s v="23.12.08"/>
    <s v="01.01.09"/>
    <s v="1"/>
    <n v="12.5"/>
    <n v="1"/>
    <x v="374"/>
    <n v="663.4"/>
    <n v="0"/>
    <x v="386"/>
    <x v="1"/>
  </r>
  <r>
    <n v="1"/>
    <s v="       100251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2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3"/>
    <s v="       100670"/>
    <s v="MONITOR ASUS 22&quot;"/>
    <x v="3"/>
    <s v="29.10.08"/>
    <s v="01.11.08"/>
    <s v="1"/>
    <n v="25"/>
    <n v="1"/>
    <x v="375"/>
    <n v="1403"/>
    <n v="0"/>
    <x v="387"/>
    <x v="1"/>
  </r>
  <r>
    <n v="1"/>
    <s v="       100254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5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6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7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8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59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60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61"/>
    <s v="       102220"/>
    <s v="STOLAC ZA STUDENT"/>
    <x v="1"/>
    <s v="23.12.08"/>
    <s v="01.01.09"/>
    <s v="1"/>
    <n v="12.5"/>
    <n v="1"/>
    <x v="373"/>
    <n v="663.37"/>
    <n v="0"/>
    <x v="385"/>
    <x v="1"/>
  </r>
  <r>
    <n v="1"/>
    <s v="       100262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63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64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65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66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67"/>
    <s v="       102221"/>
    <s v="STOLAC ZA STUDENTE"/>
    <x v="1"/>
    <s v="23.12.08"/>
    <s v="01.01.09"/>
    <s v="1"/>
    <n v="12.5"/>
    <n v="1"/>
    <x v="374"/>
    <n v="663.4"/>
    <n v="0"/>
    <x v="386"/>
    <x v="1"/>
  </r>
  <r>
    <n v="1"/>
    <s v="       100268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69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0"/>
    <s v="       102221"/>
    <s v="STOLAC ZA STUDENTE"/>
    <x v="1"/>
    <s v="23.12.08"/>
    <s v="01.01.09"/>
    <s v="1"/>
    <n v="12.5"/>
    <n v="1"/>
    <x v="374"/>
    <n v="663.4"/>
    <n v="0"/>
    <x v="386"/>
    <x v="1"/>
  </r>
  <r>
    <n v="1"/>
    <s v="       100271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2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3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4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5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6"/>
    <s v="       102221"/>
    <s v="STOLAC ZA STUDENTE"/>
    <x v="1"/>
    <s v="23.12.08"/>
    <s v="01.01.09"/>
    <s v="1"/>
    <n v="12.5"/>
    <n v="1"/>
    <x v="374"/>
    <n v="663.4"/>
    <n v="0"/>
    <x v="386"/>
    <x v="1"/>
  </r>
  <r>
    <n v="1"/>
    <s v="       100277"/>
    <s v="       102221"/>
    <s v="STOLAC ZA STUDENTE"/>
    <x v="1"/>
    <s v="23.12.08"/>
    <s v="01.01.09"/>
    <s v="1"/>
    <n v="12.5"/>
    <n v="1"/>
    <x v="374"/>
    <n v="663.4"/>
    <n v="0"/>
    <x v="386"/>
    <x v="1"/>
  </r>
  <r>
    <n v="1"/>
    <s v="       100278"/>
    <s v="       102221"/>
    <s v="STOLAC ZA STUDENTE"/>
    <x v="1"/>
    <s v="23.12.08"/>
    <s v="01.01.09"/>
    <s v="1"/>
    <n v="12.5"/>
    <n v="1"/>
    <x v="373"/>
    <n v="663.37"/>
    <n v="0"/>
    <x v="385"/>
    <x v="1"/>
  </r>
  <r>
    <n v="1"/>
    <s v="       100279"/>
    <s v="       100173"/>
    <s v="FOTELJA KLUB NISKA CRNA"/>
    <x v="1"/>
    <s v="23.12.08"/>
    <s v="01.01.09"/>
    <s v="1"/>
    <n v="12.5"/>
    <n v="1"/>
    <x v="376"/>
    <n v="1105.6200000000001"/>
    <n v="0"/>
    <x v="388"/>
    <x v="1"/>
  </r>
  <r>
    <n v="1"/>
    <s v="       100280"/>
    <s v="       100173"/>
    <s v="FOTELJA KLUB NISKA CRNA"/>
    <x v="1"/>
    <s v="23.12.08"/>
    <s v="01.01.09"/>
    <s v="1"/>
    <n v="12.5"/>
    <n v="1"/>
    <x v="377"/>
    <n v="1105.6300000000001"/>
    <n v="0"/>
    <x v="389"/>
    <x v="1"/>
  </r>
  <r>
    <n v="1"/>
    <s v="       100281"/>
    <s v="       100173"/>
    <s v="FOTELJA KLUB NISKA CRNA"/>
    <x v="1"/>
    <s v="23.12.08"/>
    <s v="01.01.09"/>
    <s v="1"/>
    <n v="12.5"/>
    <n v="1"/>
    <x v="377"/>
    <n v="1105.6300000000001"/>
    <n v="0"/>
    <x v="389"/>
    <x v="1"/>
  </r>
  <r>
    <n v="1"/>
    <s v="       100282"/>
    <s v="       100173"/>
    <s v="FOTELJA KLUB NISKA CRNA"/>
    <x v="1"/>
    <s v="23.12.08"/>
    <s v="01.01.09"/>
    <s v="1"/>
    <n v="12.5"/>
    <n v="1"/>
    <x v="376"/>
    <n v="1105.6200000000001"/>
    <n v="0"/>
    <x v="388"/>
    <x v="1"/>
  </r>
  <r>
    <n v="1"/>
    <s v="       100284"/>
    <s v="       102037"/>
    <s v="STOL RADNI 450x120x74"/>
    <x v="1"/>
    <s v="18.11.08"/>
    <s v="01.12.08"/>
    <s v="1"/>
    <n v="12.5"/>
    <n v="1"/>
    <x v="372"/>
    <n v="9110.35"/>
    <n v="0"/>
    <x v="384"/>
    <x v="1"/>
  </r>
  <r>
    <n v="1"/>
    <s v="       100285"/>
    <s v="       102037"/>
    <s v="STOL RADNI 450x120x74"/>
    <x v="1"/>
    <s v="18.11.08"/>
    <s v="01.12.08"/>
    <s v="1"/>
    <n v="12.5"/>
    <n v="1"/>
    <x v="372"/>
    <n v="9110.35"/>
    <n v="0"/>
    <x v="384"/>
    <x v="1"/>
  </r>
  <r>
    <n v="1"/>
    <s v="       100286"/>
    <s v="       101444"/>
    <s v="PULT 500x65x110 SA 2 POK."/>
    <x v="2"/>
    <s v="18.11.08"/>
    <s v="01.12.08"/>
    <s v="1"/>
    <n v="12.5"/>
    <n v="1"/>
    <x v="378"/>
    <n v="16717.05"/>
    <n v="0"/>
    <x v="390"/>
    <x v="1"/>
  </r>
  <r>
    <n v="1"/>
    <s v="       100287"/>
    <s v="       101664"/>
    <s v="REGAL ZA ČASOPISE 220x14x"/>
    <x v="1"/>
    <s v="18.11.08"/>
    <s v="01.12.08"/>
    <s v="1"/>
    <n v="12.5"/>
    <n v="1"/>
    <x v="379"/>
    <n v="8225.85"/>
    <n v="0"/>
    <x v="391"/>
    <x v="1"/>
  </r>
  <r>
    <n v="1"/>
    <s v="       100288"/>
    <s v="       100995"/>
    <s v="ORMAR SA STAKL.VRATIMA"/>
    <x v="1"/>
    <s v="18.11.08"/>
    <s v="01.12.08"/>
    <s v="1"/>
    <n v="12.5"/>
    <n v="1"/>
    <x v="380"/>
    <n v="19812.8"/>
    <n v="0"/>
    <x v="392"/>
    <x v="1"/>
  </r>
  <r>
    <n v="1"/>
    <s v="       100289"/>
    <s v="       100995"/>
    <s v="ORMAR SA STAKL.VRATIMA"/>
    <x v="1"/>
    <s v="18.11.08"/>
    <s v="01.12.08"/>
    <s v="1"/>
    <n v="12.5"/>
    <n v="1"/>
    <x v="381"/>
    <n v="14417.35"/>
    <n v="0"/>
    <x v="393"/>
    <x v="1"/>
  </r>
  <r>
    <n v="1"/>
    <s v="       100293"/>
    <s v="       100670"/>
    <s v="MONITOR ASUS 22&quot;"/>
    <x v="3"/>
    <s v="29.10.08"/>
    <s v="01.11.08"/>
    <s v="1"/>
    <n v="25"/>
    <n v="1"/>
    <x v="375"/>
    <n v="1403"/>
    <n v="0"/>
    <x v="387"/>
    <x v="1"/>
  </r>
  <r>
    <n v="1"/>
    <s v="       100294"/>
    <s v="       101517"/>
    <s v="RAČ.INTEL GMA 3100*2,4GHz"/>
    <x v="3"/>
    <s v="17.11.08"/>
    <s v="01.12.08"/>
    <s v="1"/>
    <n v="25"/>
    <n v="1"/>
    <x v="382"/>
    <n v="3963.78"/>
    <n v="0"/>
    <x v="394"/>
    <x v="1"/>
  </r>
  <r>
    <n v="1"/>
    <s v="       100298"/>
    <s v="       102299"/>
    <s v="STOLIĆ POKRETNI 70x70x50"/>
    <x v="1"/>
    <s v="18.11.08"/>
    <s v="01.12.08"/>
    <s v="1"/>
    <n v="12.5"/>
    <n v="1"/>
    <x v="383"/>
    <n v="2609.2800000000002"/>
    <n v="0"/>
    <x v="395"/>
    <x v="1"/>
  </r>
  <r>
    <n v="1"/>
    <s v="       100299"/>
    <s v="       101567"/>
    <s v="RAČUNALO HP COMPAQ6300PRO"/>
    <x v="3"/>
    <s v="15.05.13"/>
    <s v="01.06.13"/>
    <s v="1"/>
    <n v="25"/>
    <n v="1"/>
    <x v="384"/>
    <n v="5643.75"/>
    <n v="0"/>
    <x v="396"/>
    <x v="1"/>
  </r>
  <r>
    <n v="1"/>
    <s v="       100300"/>
    <s v="       102030"/>
    <s v="STOL RADNI 200x80x72"/>
    <x v="1"/>
    <s v="18.11.08"/>
    <s v="01.12.08"/>
    <s v="1"/>
    <n v="12.5"/>
    <n v="1"/>
    <x v="385"/>
    <n v="6014.6"/>
    <n v="0"/>
    <x v="397"/>
    <x v="1"/>
  </r>
  <r>
    <n v="1"/>
    <s v="       100301"/>
    <s v="       100472"/>
    <s v="LADIČAR POKRETNA KAZETA-"/>
    <x v="1"/>
    <s v="02.02.01"/>
    <s v="01.03.01"/>
    <s v="1"/>
    <n v="12.5"/>
    <n v="1"/>
    <x v="386"/>
    <n v="1113.3700000000001"/>
    <n v="0"/>
    <x v="398"/>
    <x v="1"/>
  </r>
  <r>
    <n v="1"/>
    <s v="       100302"/>
    <s v="       102030"/>
    <s v="STOL RADNI 200x80x72"/>
    <x v="1"/>
    <s v="18.11.08"/>
    <s v="01.12.08"/>
    <s v="1"/>
    <n v="12.5"/>
    <n v="1"/>
    <x v="385"/>
    <n v="6014.6"/>
    <n v="0"/>
    <x v="397"/>
    <x v="1"/>
  </r>
  <r>
    <n v="1"/>
    <s v="       100303"/>
    <s v="       100472"/>
    <s v="LADIČAR POKRETNA KAZETA-"/>
    <x v="1"/>
    <s v="02.02.01"/>
    <s v="01.03.01"/>
    <s v="1"/>
    <n v="12.5"/>
    <n v="1"/>
    <x v="386"/>
    <n v="1113.3700000000001"/>
    <n v="0"/>
    <x v="398"/>
    <x v="1"/>
  </r>
  <r>
    <n v="1"/>
    <s v="       100304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305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306"/>
    <s v="       102172"/>
    <s v="STOLAC RADNI S CRNOM TKAN"/>
    <x v="1"/>
    <s v="23.12.08"/>
    <s v="01.01.09"/>
    <s v="1"/>
    <n v="12.5"/>
    <n v="1"/>
    <x v="387"/>
    <n v="1238.3"/>
    <n v="0"/>
    <x v="399"/>
    <x v="1"/>
  </r>
  <r>
    <n v="1"/>
    <s v="       100307"/>
    <s v="       102172"/>
    <s v="STOLAC RADNI S CRNOM TKAN"/>
    <x v="1"/>
    <s v="23.12.08"/>
    <s v="01.01.09"/>
    <s v="1"/>
    <n v="12.5"/>
    <n v="1"/>
    <x v="387"/>
    <n v="1238.3"/>
    <n v="0"/>
    <x v="399"/>
    <x v="1"/>
  </r>
  <r>
    <n v="1"/>
    <s v="       100308"/>
    <s v="       102172"/>
    <s v="STOLAC RADNI S CRNOM TKAN"/>
    <x v="1"/>
    <s v="23.12.08"/>
    <s v="01.01.09"/>
    <s v="1"/>
    <n v="12.5"/>
    <n v="1"/>
    <x v="352"/>
    <n v="972.95"/>
    <n v="0"/>
    <x v="364"/>
    <x v="1"/>
  </r>
  <r>
    <n v="1"/>
    <s v="       100309"/>
    <s v="       102172"/>
    <s v="STOLAC RADNI S CRNOM TKAN"/>
    <x v="1"/>
    <s v="23.12.08"/>
    <s v="01.01.09"/>
    <s v="1"/>
    <n v="12.5"/>
    <n v="1"/>
    <x v="387"/>
    <n v="1238.3"/>
    <n v="0"/>
    <x v="399"/>
    <x v="1"/>
  </r>
  <r>
    <n v="1"/>
    <s v="       100310"/>
    <s v="       101567"/>
    <s v="RAČUNALO HP COMPAQ6300PRO"/>
    <x v="3"/>
    <s v="15.05.13"/>
    <s v="01.06.13"/>
    <s v="1"/>
    <n v="25"/>
    <n v="1"/>
    <x v="384"/>
    <n v="5643.75"/>
    <n v="0"/>
    <x v="396"/>
    <x v="1"/>
  </r>
  <r>
    <n v="1"/>
    <s v="       100311"/>
    <s v="       101243"/>
    <s v="PISAČ MREŽNI LASERSKI A4"/>
    <x v="1"/>
    <s v="22.08.02"/>
    <s v="01.09.02"/>
    <s v="1"/>
    <n v="25"/>
    <n v="1"/>
    <x v="388"/>
    <n v="5586.38"/>
    <n v="0"/>
    <x v="400"/>
    <x v="1"/>
  </r>
  <r>
    <n v="1"/>
    <s v="       100312"/>
    <s v="       101628"/>
    <s v="RADIJATOR"/>
    <x v="2"/>
    <s v="04.10.04"/>
    <s v="01.11.04"/>
    <s v="1"/>
    <n v="20"/>
    <n v="1"/>
    <x v="389"/>
    <n v="439"/>
    <n v="0"/>
    <x v="401"/>
    <x v="1"/>
  </r>
  <r>
    <n v="1"/>
    <s v="       100313"/>
    <s v="       100995"/>
    <s v="ORMAR SA STAKL.VRATIMA"/>
    <x v="1"/>
    <s v="18.11.08"/>
    <s v="01.12.08"/>
    <s v="1"/>
    <n v="12.5"/>
    <n v="1"/>
    <x v="390"/>
    <n v="11852.300000000001"/>
    <n v="0"/>
    <x v="402"/>
    <x v="1"/>
  </r>
  <r>
    <n v="1"/>
    <s v="       100314"/>
    <s v="       102030"/>
    <s v="STOL RADNI 200x80x72"/>
    <x v="1"/>
    <s v="18.11.08"/>
    <s v="01.12.08"/>
    <s v="1"/>
    <n v="12.5"/>
    <n v="1"/>
    <x v="391"/>
    <n v="10967.800000000001"/>
    <n v="0"/>
    <x v="403"/>
    <x v="1"/>
  </r>
  <r>
    <n v="1"/>
    <s v="       100315"/>
    <s v="       102030"/>
    <s v="STOL RADNI 200x80x72"/>
    <x v="1"/>
    <s v="18.11.08"/>
    <s v="01.12.08"/>
    <s v="1"/>
    <n v="12.5"/>
    <n v="1"/>
    <x v="391"/>
    <n v="10967.800000000001"/>
    <n v="0"/>
    <x v="403"/>
    <x v="1"/>
  </r>
  <r>
    <n v="1"/>
    <s v="       100316"/>
    <s v="       100995"/>
    <s v="ORMAR SA STAKL.VRATIMA"/>
    <x v="1"/>
    <s v="18.11.08"/>
    <s v="01.12.08"/>
    <s v="1"/>
    <n v="12.5"/>
    <n v="1"/>
    <x v="381"/>
    <n v="14417.35"/>
    <n v="0"/>
    <x v="393"/>
    <x v="1"/>
  </r>
  <r>
    <n v="1"/>
    <s v="       100317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18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19"/>
    <s v="       101658"/>
    <s v="REGAL JEDNOSR.ZA KNJIGE"/>
    <x v="1"/>
    <s v="18.11.08"/>
    <s v="01.12.08"/>
    <s v="1"/>
    <n v="12.5"/>
    <n v="1"/>
    <x v="393"/>
    <n v="12648.35"/>
    <n v="0"/>
    <x v="405"/>
    <x v="1"/>
  </r>
  <r>
    <n v="1"/>
    <s v="       100320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1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2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3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4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5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6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27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28"/>
    <s v="       101660"/>
    <s v="REGAL ORMAR S PUN.VRATIMA"/>
    <x v="1"/>
    <s v="18.11.08"/>
    <s v="01.12.08"/>
    <s v="1"/>
    <n v="12.5"/>
    <n v="1"/>
    <x v="395"/>
    <n v="4864.75"/>
    <n v="0"/>
    <x v="407"/>
    <x v="1"/>
  </r>
  <r>
    <n v="1"/>
    <s v="       100329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0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1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2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3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4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35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6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37"/>
    <s v="       101657"/>
    <s v="REGAL DVOSTRANI ZA KNJIGE"/>
    <x v="1"/>
    <s v="18.11.08"/>
    <s v="01.12.08"/>
    <s v="1"/>
    <n v="12.5"/>
    <n v="1"/>
    <x v="394"/>
    <n v="23625.3"/>
    <n v="0"/>
    <x v="406"/>
    <x v="1"/>
  </r>
  <r>
    <n v="1"/>
    <s v="       100338"/>
    <s v="       101658"/>
    <s v="REGAL JEDNOSR.ZA KNJIGE"/>
    <x v="1"/>
    <s v="18.11.08"/>
    <s v="01.12.08"/>
    <s v="1"/>
    <n v="12.5"/>
    <n v="1"/>
    <x v="393"/>
    <n v="12648.35"/>
    <n v="0"/>
    <x v="405"/>
    <x v="1"/>
  </r>
  <r>
    <n v="1"/>
    <s v="       100339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40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41"/>
    <s v="       100950"/>
    <s v="ORMAR MOBILNI 140x40x75"/>
    <x v="1"/>
    <s v="18.11.08"/>
    <s v="01.12.08"/>
    <s v="1"/>
    <n v="12.5"/>
    <n v="1"/>
    <x v="392"/>
    <n v="4883.05"/>
    <n v="0"/>
    <x v="404"/>
    <x v="1"/>
  </r>
  <r>
    <n v="1"/>
    <s v="       100342"/>
    <s v="       101336"/>
    <s v="POLICE ZA KNJIGE"/>
    <x v="1"/>
    <s v="25.10.02"/>
    <s v="01.11.02"/>
    <s v="1"/>
    <n v="12.5"/>
    <n v="1"/>
    <x v="396"/>
    <n v="427"/>
    <n v="0"/>
    <x v="408"/>
    <x v="1"/>
  </r>
  <r>
    <n v="1"/>
    <s v="       100343"/>
    <s v="       100919"/>
    <s v="ORMAR GARDER.+STAKLO"/>
    <x v="1"/>
    <s v="29.01.01"/>
    <s v="01.02.01"/>
    <s v="1"/>
    <n v="12.5"/>
    <n v="1"/>
    <x v="397"/>
    <n v="11692"/>
    <n v="0"/>
    <x v="409"/>
    <x v="1"/>
  </r>
  <r>
    <n v="1"/>
    <s v="       100344"/>
    <s v="       100963"/>
    <s v="ORMAR OTVORENI"/>
    <x v="1"/>
    <s v="27.09.05"/>
    <s v="01.10.05"/>
    <s v="1"/>
    <n v="12.5"/>
    <n v="1"/>
    <x v="320"/>
    <n v="318.73"/>
    <n v="0"/>
    <x v="332"/>
    <x v="1"/>
  </r>
  <r>
    <n v="1"/>
    <s v="       100345"/>
    <s v="       100407"/>
    <s v="KOMODA 100x80"/>
    <x v="1"/>
    <s v="29.01.01"/>
    <s v="01.02.01"/>
    <s v="1"/>
    <n v="12.5"/>
    <n v="1"/>
    <x v="348"/>
    <n v="1708"/>
    <n v="0"/>
    <x v="360"/>
    <x v="1"/>
  </r>
  <r>
    <n v="1"/>
    <s v="       100346"/>
    <s v="       100180"/>
    <s v="FOTELJA KOŽNA NISKA"/>
    <x v="1"/>
    <s v="01.01.97"/>
    <s v="01.02.97"/>
    <s v="1"/>
    <n v="12.5"/>
    <n v="1"/>
    <x v="398"/>
    <n v="226.54"/>
    <n v="0"/>
    <x v="410"/>
    <x v="1"/>
  </r>
  <r>
    <n v="1"/>
    <s v="       100347"/>
    <s v="       100180"/>
    <s v="FOTELJA KOŽNA NISKA"/>
    <x v="1"/>
    <s v="01.01.97"/>
    <s v="01.02.97"/>
    <s v="1"/>
    <n v="12.5"/>
    <n v="1"/>
    <x v="398"/>
    <n v="226.54"/>
    <n v="0"/>
    <x v="410"/>
    <x v="1"/>
  </r>
  <r>
    <n v="1"/>
    <s v="       100348"/>
    <s v="       100180"/>
    <s v="FOTELJA KOŽNA NISKA"/>
    <x v="1"/>
    <s v="01.01.97"/>
    <s v="01.02.97"/>
    <s v="1"/>
    <n v="12.5"/>
    <n v="1"/>
    <x v="399"/>
    <n v="283.16000000000003"/>
    <n v="0"/>
    <x v="411"/>
    <x v="1"/>
  </r>
  <r>
    <n v="1"/>
    <s v="       100349"/>
    <s v="       102302"/>
    <s v="STOLIĆ UKRASNI"/>
    <x v="1"/>
    <s v="22.08.05"/>
    <s v="01.09.05"/>
    <s v="1"/>
    <n v="12.5"/>
    <n v="1"/>
    <x v="400"/>
    <n v="81.95"/>
    <n v="0"/>
    <x v="412"/>
    <x v="1"/>
  </r>
  <r>
    <n v="1"/>
    <s v="       100350"/>
    <s v="       102310"/>
    <s v="STOLOVI /KUTNA GARNITURA"/>
    <x v="1"/>
    <s v="01.01.97"/>
    <s v="01.02.97"/>
    <s v="1"/>
    <n v="12.5"/>
    <n v="1"/>
    <x v="401"/>
    <n v="6622.2300000000005"/>
    <n v="0"/>
    <x v="413"/>
    <x v="1"/>
  </r>
  <r>
    <n v="1"/>
    <s v="       100351"/>
    <s v="       100157"/>
    <s v="FAX-HP 3015"/>
    <x v="3"/>
    <s v="16.11.04"/>
    <s v="01.12.04"/>
    <s v="1"/>
    <n v="20"/>
    <n v="1"/>
    <x v="402"/>
    <n v="3686.84"/>
    <n v="0"/>
    <x v="414"/>
    <x v="1"/>
  </r>
  <r>
    <n v="1"/>
    <s v="       100352"/>
    <s v="       100030"/>
    <s v="APARAT ZA KAVU SAECO"/>
    <x v="2"/>
    <s v="04.10.06"/>
    <s v="01.11.06"/>
    <s v="1"/>
    <n v="20"/>
    <n v="1"/>
    <x v="403"/>
    <n v="1659.2"/>
    <n v="0"/>
    <x v="415"/>
    <x v="1"/>
  </r>
  <r>
    <n v="1"/>
    <s v="       100353"/>
    <s v="       100654"/>
    <s v="MONITOR 24&quot; HP"/>
    <x v="3"/>
    <s v="13.06.11"/>
    <s v="01.07.11"/>
    <s v="1"/>
    <n v="25"/>
    <n v="1"/>
    <x v="404"/>
    <n v="1795.78"/>
    <n v="0"/>
    <x v="416"/>
    <x v="1"/>
  </r>
  <r>
    <n v="1"/>
    <s v="       100354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0356"/>
    <s v="       100821"/>
    <s v="NOTEBOOK HP ZBOOK 17"/>
    <x v="3"/>
    <s v="02.06.15"/>
    <s v="01.07.15"/>
    <s v="1"/>
    <n v="25"/>
    <n v="1"/>
    <x v="405"/>
    <n v="16471.61"/>
    <n v="0"/>
    <x v="417"/>
    <x v="1"/>
  </r>
  <r>
    <n v="1"/>
    <s v="       100357"/>
    <s v="       100117"/>
    <s v="DIKTAFON DIGIT.OLYMPUS"/>
    <x v="2"/>
    <s v="06.07.07"/>
    <s v="01.08.07"/>
    <s v="1"/>
    <n v="20"/>
    <n v="1"/>
    <x v="406"/>
    <n v="3937.61"/>
    <n v="0"/>
    <x v="418"/>
    <x v="1"/>
  </r>
  <r>
    <n v="1"/>
    <s v="       100371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376"/>
    <s v="       101301"/>
    <s v="POKRETNA KAZETA"/>
    <x v="2"/>
    <s v="10.04.07"/>
    <s v="01.05.07"/>
    <s v="1"/>
    <n v="12.5"/>
    <n v="1"/>
    <x v="274"/>
    <n v="799.83"/>
    <n v="0"/>
    <x v="286"/>
    <x v="1"/>
  </r>
  <r>
    <n v="1"/>
    <s v="       100377"/>
    <s v="       101049"/>
    <s v="ORMAR VISOKI ZA REGISTRAT"/>
    <x v="1"/>
    <s v="22.07.14"/>
    <s v="01.08.14"/>
    <s v="1"/>
    <n v="12.5"/>
    <n v="1"/>
    <x v="407"/>
    <n v="11750.53"/>
    <n v="2899.51"/>
    <x v="419"/>
    <x v="1"/>
  </r>
  <r>
    <n v="1"/>
    <s v="       100378"/>
    <s v="       100412"/>
    <s v="KOMODA SA STAKLENIM VRATI"/>
    <x v="1"/>
    <s v="22.07.14"/>
    <s v="01.08.14"/>
    <s v="1"/>
    <n v="12.5"/>
    <n v="1"/>
    <x v="408"/>
    <n v="1149.3500000000001"/>
    <n v="283.60000000000002"/>
    <x v="420"/>
    <x v="1"/>
  </r>
  <r>
    <n v="1"/>
    <s v="       100379"/>
    <s v="       100922"/>
    <s v="ORMAR GARDEROBNI"/>
    <x v="1"/>
    <s v="22.07.14"/>
    <s v="01.08.14"/>
    <s v="1"/>
    <n v="12.5"/>
    <n v="1"/>
    <x v="409"/>
    <n v="1940.02"/>
    <n v="478.73"/>
    <x v="421"/>
    <x v="1"/>
  </r>
  <r>
    <n v="1"/>
    <s v="       100380"/>
    <s v="       101968"/>
    <s v="STOL OVALNI"/>
    <x v="1"/>
    <s v="22.07.14"/>
    <s v="01.08.14"/>
    <s v="1"/>
    <n v="12.5"/>
    <n v="1"/>
    <x v="410"/>
    <n v="2937.62"/>
    <n v="724.88"/>
    <x v="422"/>
    <x v="1"/>
  </r>
  <r>
    <n v="1"/>
    <s v="       100381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2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3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4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5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6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7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8"/>
    <s v="       102131"/>
    <s v="STOLAC DS SILLA"/>
    <x v="1"/>
    <s v="18.07.14"/>
    <s v="01.08.14"/>
    <s v="1"/>
    <n v="12.5"/>
    <n v="1"/>
    <x v="411"/>
    <n v="497.29"/>
    <n v="122.71000000000001"/>
    <x v="423"/>
    <x v="1"/>
  </r>
  <r>
    <n v="1"/>
    <s v="       100389"/>
    <s v="       101025"/>
    <s v="ORMAR UREDSKI"/>
    <x v="1"/>
    <s v="22.07.14"/>
    <s v="01.08.14"/>
    <s v="1"/>
    <n v="12.5"/>
    <n v="1"/>
    <x v="412"/>
    <n v="1331.84"/>
    <n v="328.66"/>
    <x v="424"/>
    <x v="1"/>
  </r>
  <r>
    <n v="1"/>
    <s v="       100392"/>
    <s v="       100975"/>
    <s v="ORMAR S DRV.VRATIMA"/>
    <x v="1"/>
    <s v="10.04.07"/>
    <s v="01.05.07"/>
    <s v="1"/>
    <n v="12.5"/>
    <n v="1"/>
    <x v="413"/>
    <n v="1221.76"/>
    <n v="0"/>
    <x v="425"/>
    <x v="1"/>
  </r>
  <r>
    <n v="1"/>
    <s v="       100393"/>
    <s v="       100975"/>
    <s v="ORMAR S DRV.VRATIMA"/>
    <x v="1"/>
    <s v="10.04.07"/>
    <s v="01.05.07"/>
    <s v="1"/>
    <n v="12.5"/>
    <n v="1"/>
    <x v="413"/>
    <n v="1221.76"/>
    <n v="0"/>
    <x v="425"/>
    <x v="1"/>
  </r>
  <r>
    <n v="1"/>
    <s v="       100394"/>
    <s v="       101876"/>
    <s v="STOL 140x37"/>
    <x v="1"/>
    <s v="16.12.14"/>
    <s v="01.01.15"/>
    <s v="1"/>
    <n v="12.5"/>
    <n v="1"/>
    <x v="414"/>
    <n v="1140"/>
    <n v="380"/>
    <x v="426"/>
    <x v="1"/>
  </r>
  <r>
    <n v="1"/>
    <s v="       100395"/>
    <s v="       101141"/>
    <s v="ORMARIĆ SA 2 POLICE"/>
    <x v="1"/>
    <s v="11.06.07"/>
    <s v="01.07.07"/>
    <s v="1"/>
    <n v="12.5"/>
    <n v="1"/>
    <x v="415"/>
    <n v="492.78000000000003"/>
    <n v="0"/>
    <x v="427"/>
    <x v="1"/>
  </r>
  <r>
    <n v="1"/>
    <s v="       100396"/>
    <s v="       101531"/>
    <s v="RAČ.MSGW Infinity sp2194"/>
    <x v="3"/>
    <s v="15.07.15"/>
    <s v="01.08.15"/>
    <s v="1"/>
    <n v="25"/>
    <n v="1"/>
    <x v="269"/>
    <n v="4810.3599999999997"/>
    <n v="0"/>
    <x v="281"/>
    <x v="1"/>
  </r>
  <r>
    <n v="1"/>
    <s v="       100397"/>
    <s v="       101238"/>
    <s v="PISAČ LEXMARK MS310DN"/>
    <x v="3"/>
    <s v="18.11.14"/>
    <s v="01.12.14"/>
    <s v="1"/>
    <n v="25"/>
    <n v="1"/>
    <x v="367"/>
    <n v="897.5"/>
    <n v="0"/>
    <x v="379"/>
    <x v="1"/>
  </r>
  <r>
    <n v="1"/>
    <s v="       100398"/>
    <s v="       100702"/>
    <s v="MONITOR LG 22&quot;"/>
    <x v="3"/>
    <s v="15.07.15"/>
    <s v="01.08.15"/>
    <s v="1"/>
    <n v="25"/>
    <n v="1"/>
    <x v="321"/>
    <n v="1250"/>
    <n v="0"/>
    <x v="333"/>
    <x v="1"/>
  </r>
  <r>
    <n v="1"/>
    <s v="       100403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05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06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07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08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09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10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11"/>
    <s v="       102186"/>
    <s v="STOLAC STUDIO"/>
    <x v="1"/>
    <s v="23.12.98"/>
    <s v="01.01.99"/>
    <s v="1"/>
    <n v="12.5"/>
    <n v="1"/>
    <x v="416"/>
    <n v="384.3"/>
    <n v="0"/>
    <x v="428"/>
    <x v="1"/>
  </r>
  <r>
    <n v="1"/>
    <s v="       100414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16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17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20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21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24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25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26"/>
    <s v="       102251"/>
    <s v="STOLICA HOKLICA (PF)"/>
    <x v="1"/>
    <s v="01.01.97"/>
    <s v="01.02.97"/>
    <s v="1"/>
    <n v="12.5"/>
    <n v="1"/>
    <x v="286"/>
    <n v="164.97"/>
    <n v="0"/>
    <x v="298"/>
    <x v="1"/>
  </r>
  <r>
    <n v="1"/>
    <s v="       100428"/>
    <s v="       102080"/>
    <s v="STOL S METAL. NOGAMA"/>
    <x v="1"/>
    <s v="01.01.97"/>
    <s v="01.02.97"/>
    <s v="1"/>
    <n v="12.5"/>
    <n v="1"/>
    <x v="417"/>
    <n v="226.6"/>
    <n v="0"/>
    <x v="429"/>
    <x v="1"/>
  </r>
  <r>
    <n v="1"/>
    <s v="       100429"/>
    <s v="       101829"/>
    <s v="STALAK INOX S KOPLJEM I"/>
    <x v="1"/>
    <s v="17.10.06"/>
    <s v="01.11.06"/>
    <s v="1"/>
    <n v="20"/>
    <n v="1"/>
    <x v="418"/>
    <n v="2269.2000000000003"/>
    <n v="0"/>
    <x v="430"/>
    <x v="1"/>
  </r>
  <r>
    <n v="1"/>
    <s v="       100430"/>
    <s v="       101829"/>
    <s v="STALAK INOX S KOPLJEM I"/>
    <x v="1"/>
    <s v="17.10.06"/>
    <s v="01.11.06"/>
    <s v="1"/>
    <n v="20"/>
    <n v="1"/>
    <x v="418"/>
    <n v="2269.2000000000003"/>
    <n v="0"/>
    <x v="430"/>
    <x v="1"/>
  </r>
  <r>
    <n v="1"/>
    <s v="       100431"/>
    <s v="       101829"/>
    <s v="STALAK INOX S KOPLJEM I"/>
    <x v="1"/>
    <s v="17.10.06"/>
    <s v="01.11.06"/>
    <s v="1"/>
    <n v="20"/>
    <n v="1"/>
    <x v="418"/>
    <n v="2269.2000000000003"/>
    <n v="0"/>
    <x v="430"/>
    <x v="1"/>
  </r>
  <r>
    <n v="1"/>
    <s v="       100432"/>
    <s v="       100171"/>
    <s v="FOTELJA CRNA SLC 381"/>
    <x v="1"/>
    <s v="22.12.97"/>
    <s v="01.01.98"/>
    <s v="1"/>
    <n v="12.5"/>
    <n v="1"/>
    <x v="419"/>
    <n v="1841.4"/>
    <n v="0"/>
    <x v="431"/>
    <x v="1"/>
  </r>
  <r>
    <n v="1"/>
    <s v="       100435"/>
    <s v="       101925"/>
    <s v="STOL DRVENI KONFERENC."/>
    <x v="1"/>
    <s v="01.01.97"/>
    <s v="01.02.97"/>
    <s v="1"/>
    <n v="12.5"/>
    <n v="1"/>
    <x v="420"/>
    <n v="3804.81"/>
    <n v="0"/>
    <x v="432"/>
    <x v="1"/>
  </r>
  <r>
    <n v="1"/>
    <s v="       100463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64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65"/>
    <s v="       102186"/>
    <s v="STOLAC STUDIO"/>
    <x v="1"/>
    <s v="23.11.98"/>
    <s v="01.12.98"/>
    <s v="1"/>
    <n v="12.5"/>
    <n v="1"/>
    <x v="416"/>
    <n v="384.3"/>
    <n v="0"/>
    <x v="428"/>
    <x v="1"/>
  </r>
  <r>
    <n v="1"/>
    <s v="       100466"/>
    <s v="       101387"/>
    <s v="PROJEKC. PLATNO 213X213"/>
    <x v="2"/>
    <s v="24.09.03"/>
    <s v="01.10.03"/>
    <s v="1"/>
    <n v="20"/>
    <n v="1"/>
    <x v="421"/>
    <n v="1796.45"/>
    <n v="0"/>
    <x v="433"/>
    <x v="1"/>
  </r>
  <r>
    <n v="1"/>
    <s v="       100471"/>
    <s v="       101401"/>
    <s v="PROJEKT.MITSUBISHI XD600U"/>
    <x v="3"/>
    <s v="04.04.11"/>
    <s v="01.05.11"/>
    <s v="1"/>
    <n v="25"/>
    <n v="1"/>
    <x v="422"/>
    <n v="11088.45"/>
    <n v="0"/>
    <x v="434"/>
    <x v="1"/>
  </r>
  <r>
    <n v="1"/>
    <s v="       100472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0480"/>
    <s v="       102288"/>
    <s v="STOLICE S NASLONOM ŠTOF"/>
    <x v="1"/>
    <s v="01.01.97"/>
    <s v="01.02.97"/>
    <s v="1"/>
    <n v="12.5"/>
    <n v="1"/>
    <x v="424"/>
    <n v="118.78"/>
    <n v="0"/>
    <x v="436"/>
    <x v="1"/>
  </r>
  <r>
    <n v="1"/>
    <s v="       100481"/>
    <s v="       102113"/>
    <s v="STOLAC  ŠKOLSKI"/>
    <x v="1"/>
    <s v="15.03.02"/>
    <s v="01.04.02"/>
    <s v="1"/>
    <n v="12.5"/>
    <n v="1"/>
    <x v="425"/>
    <n v="232.78"/>
    <n v="0"/>
    <x v="437"/>
    <x v="1"/>
  </r>
  <r>
    <n v="1"/>
    <s v="       100482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3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4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5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6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7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8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89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90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91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92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93"/>
    <s v="       102187"/>
    <s v="STOLAC ŠKOLSKI"/>
    <x v="1"/>
    <s v="15.03.02"/>
    <s v="01.04.02"/>
    <s v="1"/>
    <n v="12.5"/>
    <n v="1"/>
    <x v="425"/>
    <n v="232.78"/>
    <n v="0"/>
    <x v="437"/>
    <x v="1"/>
  </r>
  <r>
    <n v="1"/>
    <s v="       100494"/>
    <s v="       101284"/>
    <s v="PLOČA ZA PROJEK.BIJELA*"/>
    <x v="2"/>
    <s v="06.03.02"/>
    <s v="01.04.02"/>
    <s v="1"/>
    <n v="12.5"/>
    <n v="1"/>
    <x v="426"/>
    <n v="3038.17"/>
    <n v="0"/>
    <x v="438"/>
    <x v="1"/>
  </r>
  <r>
    <n v="1"/>
    <s v="       100503"/>
    <s v="       101470"/>
    <s v="RAČ. PRODESK 400 G2"/>
    <x v="3"/>
    <s v="23.09.14"/>
    <s v="01.10.14"/>
    <s v="1"/>
    <n v="25"/>
    <n v="1"/>
    <x v="423"/>
    <n v="5287.5"/>
    <n v="0"/>
    <x v="435"/>
    <x v="1"/>
  </r>
  <r>
    <n v="1"/>
    <s v="       100506"/>
    <s v="       102603"/>
    <s v="VJEŠALICA ZIDNA 216x290"/>
    <x v="1"/>
    <s v="29.09.09"/>
    <s v="01.10.09"/>
    <s v="1"/>
    <n v="12.5"/>
    <n v="1"/>
    <x v="427"/>
    <n v="4317.3"/>
    <n v="0"/>
    <x v="439"/>
    <x v="1"/>
  </r>
  <r>
    <n v="1"/>
    <s v="       100507"/>
    <s v="       102603"/>
    <s v="VJEŠALICA ZIDNA 216x290"/>
    <x v="1"/>
    <s v="29.09.09"/>
    <s v="01.10.09"/>
    <s v="1"/>
    <n v="12.5"/>
    <n v="1"/>
    <x v="427"/>
    <n v="4317.3"/>
    <n v="0"/>
    <x v="439"/>
    <x v="1"/>
  </r>
  <r>
    <n v="1"/>
    <s v="       100508"/>
    <s v="       101281"/>
    <s v="PLOČA ŠKOLSKA ZELENA"/>
    <x v="2"/>
    <s v="30.09.09"/>
    <s v="01.10.09"/>
    <s v="1"/>
    <n v="12.5"/>
    <n v="1"/>
    <x v="428"/>
    <n v="2020.28"/>
    <n v="0"/>
    <x v="440"/>
    <x v="1"/>
  </r>
  <r>
    <n v="1"/>
    <s v="       100509"/>
    <s v="       101391"/>
    <s v="PROJEKC.PLATNO 240x240"/>
    <x v="1"/>
    <s v="30.09.09"/>
    <s v="01.10.09"/>
    <s v="1"/>
    <n v="20"/>
    <n v="1"/>
    <x v="429"/>
    <n v="3874.5"/>
    <n v="0"/>
    <x v="441"/>
    <x v="1"/>
  </r>
  <r>
    <n v="1"/>
    <s v="       100510"/>
    <s v="       101867"/>
    <s v="STOL -KATEDRA"/>
    <x v="1"/>
    <s v="01.01.97"/>
    <s v="01.02.97"/>
    <s v="1"/>
    <n v="12.5"/>
    <n v="1"/>
    <x v="430"/>
    <n v="1830.05"/>
    <n v="0"/>
    <x v="442"/>
    <x v="1"/>
  </r>
  <r>
    <n v="1"/>
    <s v="       100511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2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3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4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5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6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7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8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19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0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1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2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3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4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5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6"/>
    <s v="       102169"/>
    <s v="STOLAC PREKL. SA STOLOM"/>
    <x v="1"/>
    <s v="30.09.09"/>
    <s v="01.10.09"/>
    <s v="1"/>
    <n v="12.5"/>
    <n v="1"/>
    <x v="431"/>
    <n v="5092.2"/>
    <n v="0"/>
    <x v="443"/>
    <x v="1"/>
  </r>
  <r>
    <n v="1"/>
    <s v="       100527"/>
    <s v="       101492"/>
    <s v="RAČ.HP COMPAQ 6300PRO"/>
    <x v="3"/>
    <s v="04.10.13"/>
    <s v="01.11.13"/>
    <s v="1"/>
    <n v="25"/>
    <n v="1"/>
    <x v="384"/>
    <n v="5643.75"/>
    <n v="0"/>
    <x v="396"/>
    <x v="1"/>
  </r>
  <r>
    <n v="1"/>
    <s v="       100528"/>
    <s v="       101492"/>
    <s v="RAČ.HP COMPAQ 6300PRO"/>
    <x v="3"/>
    <s v="04.10.13"/>
    <s v="01.11.13"/>
    <s v="1"/>
    <n v="25"/>
    <n v="1"/>
    <x v="384"/>
    <n v="5643.75"/>
    <n v="0"/>
    <x v="396"/>
    <x v="1"/>
  </r>
  <r>
    <n v="1"/>
    <s v="       100529"/>
    <s v="       101492"/>
    <s v="RAČ.HP COMPAQ 6300PRO"/>
    <x v="3"/>
    <s v="04.10.13"/>
    <s v="01.11.13"/>
    <s v="1"/>
    <n v="25"/>
    <n v="1"/>
    <x v="384"/>
    <n v="5643.75"/>
    <n v="0"/>
    <x v="396"/>
    <x v="1"/>
  </r>
  <r>
    <n v="1"/>
    <s v="       100530"/>
    <s v="       101492"/>
    <s v="RAČ.HP COMPAQ 6300PRO"/>
    <x v="3"/>
    <s v="04.10.13"/>
    <s v="01.11.13"/>
    <s v="1"/>
    <n v="25"/>
    <n v="1"/>
    <x v="384"/>
    <n v="5643.75"/>
    <n v="0"/>
    <x v="396"/>
    <x v="1"/>
  </r>
  <r>
    <n v="1"/>
    <s v="       100531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32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33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0534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0535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0536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0537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38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39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40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41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42"/>
    <s v="       101564"/>
    <s v="RAČUNALO HP COMPAQ 6300PR"/>
    <x v="3"/>
    <s v="08.05.13"/>
    <s v="01.06.13"/>
    <s v="1"/>
    <n v="25"/>
    <n v="1"/>
    <x v="384"/>
    <n v="5643.75"/>
    <n v="0"/>
    <x v="396"/>
    <x v="1"/>
  </r>
  <r>
    <n v="1"/>
    <s v="       100543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0544"/>
    <s v="       101388"/>
    <s v="PROJEKC. PLATNO 300x228"/>
    <x v="1"/>
    <s v="10.09.07"/>
    <s v="01.10.07"/>
    <s v="1"/>
    <n v="20"/>
    <n v="1"/>
    <x v="432"/>
    <n v="5264.3"/>
    <n v="0"/>
    <x v="444"/>
    <x v="1"/>
  </r>
  <r>
    <n v="1"/>
    <s v="       100545"/>
    <s v="       101280"/>
    <s v="PLOČA ŠKOLSKA ZEL.360x120"/>
    <x v="1"/>
    <s v="10.09.07"/>
    <s v="01.10.07"/>
    <s v="1"/>
    <n v="12.5"/>
    <n v="1"/>
    <x v="433"/>
    <n v="2491.85"/>
    <n v="0"/>
    <x v="445"/>
    <x v="1"/>
  </r>
  <r>
    <n v="1"/>
    <s v="       100546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47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48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49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50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1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2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53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4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55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6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7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8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59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60"/>
    <s v="       100702"/>
    <s v="MONITOR LG 22&quot;"/>
    <x v="3"/>
    <s v="07.09.15"/>
    <s v="01.10.15"/>
    <s v="1"/>
    <n v="25"/>
    <n v="1"/>
    <x v="321"/>
    <n v="1250"/>
    <n v="0"/>
    <x v="333"/>
    <x v="1"/>
  </r>
  <r>
    <n v="1"/>
    <s v="       100561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62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63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64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65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66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67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68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69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0570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2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3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4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5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6"/>
    <s v="       100630"/>
    <s v="MONITOR 22&quot; DELL"/>
    <x v="3"/>
    <s v="23.09.14"/>
    <s v="01.10.14"/>
    <s v="1"/>
    <n v="25"/>
    <n v="1"/>
    <x v="435"/>
    <n v="1341.25"/>
    <n v="0"/>
    <x v="447"/>
    <x v="1"/>
  </r>
  <r>
    <n v="1"/>
    <s v="       100577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8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79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0580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1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2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3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4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5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6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7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8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89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0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1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2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3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4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5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6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7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8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599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0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1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2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3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4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5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6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7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8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09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0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1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2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3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4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5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6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7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8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19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20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21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22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23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24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25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26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27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28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29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0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1"/>
    <s v="       100369"/>
    <s v="KATEDRA S ORMARIĆEM"/>
    <x v="1"/>
    <s v="27.09.07"/>
    <s v="01.10.07"/>
    <s v="1"/>
    <n v="12.5"/>
    <n v="1"/>
    <x v="438"/>
    <n v="4697.1000000000004"/>
    <n v="0"/>
    <x v="450"/>
    <x v="1"/>
  </r>
  <r>
    <n v="1"/>
    <s v="       100632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3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4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5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6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7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8"/>
    <s v="       100388"/>
    <s v="KLUPA ŠKOLSKA SIVA"/>
    <x v="1"/>
    <s v="27.09.07"/>
    <s v="01.10.07"/>
    <s v="1"/>
    <n v="12.5"/>
    <n v="1"/>
    <x v="437"/>
    <n v="1600"/>
    <n v="0"/>
    <x v="449"/>
    <x v="1"/>
  </r>
  <r>
    <n v="1"/>
    <s v="       100639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0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1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2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3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4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5"/>
    <s v="       100385"/>
    <s v="KLUPA ŠKOLSKA"/>
    <x v="1"/>
    <s v="01.01.97"/>
    <s v="01.02.97"/>
    <s v="1"/>
    <n v="12.5"/>
    <n v="1"/>
    <x v="439"/>
    <n v="452.17"/>
    <n v="0"/>
    <x v="451"/>
    <x v="1"/>
  </r>
  <r>
    <n v="1"/>
    <s v="       100646"/>
    <s v="       100385"/>
    <s v="KLUPA ŠKOLSKA"/>
    <x v="1"/>
    <s v="01.01.97"/>
    <s v="01.02.97"/>
    <s v="1"/>
    <n v="12.5"/>
    <n v="1"/>
    <x v="440"/>
    <n v="217.54"/>
    <n v="0"/>
    <x v="452"/>
    <x v="1"/>
  </r>
  <r>
    <n v="1"/>
    <s v="       100647"/>
    <s v="       100385"/>
    <s v="KLUPA ŠKOLSKA"/>
    <x v="1"/>
    <s v="01.01.97"/>
    <s v="01.02.97"/>
    <s v="1"/>
    <n v="12.5"/>
    <n v="1"/>
    <x v="440"/>
    <n v="217.54"/>
    <n v="0"/>
    <x v="452"/>
    <x v="1"/>
  </r>
  <r>
    <n v="1"/>
    <s v="       100648"/>
    <s v="       100385"/>
    <s v="KLUPA ŠKOLSKA"/>
    <x v="1"/>
    <s v="01.01.97"/>
    <s v="01.02.97"/>
    <s v="1"/>
    <n v="12.5"/>
    <n v="1"/>
    <x v="440"/>
    <n v="217.54"/>
    <n v="0"/>
    <x v="452"/>
    <x v="1"/>
  </r>
  <r>
    <n v="1"/>
    <s v="       100649"/>
    <s v="       100385"/>
    <s v="KLUPA ŠKOLSKA"/>
    <x v="1"/>
    <s v="01.01.97"/>
    <s v="01.02.97"/>
    <s v="1"/>
    <n v="12.5"/>
    <n v="1"/>
    <x v="440"/>
    <n v="217.54"/>
    <n v="0"/>
    <x v="452"/>
    <x v="1"/>
  </r>
  <r>
    <n v="1"/>
    <s v="       100650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51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52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53"/>
    <s v="       102133"/>
    <s v="STOLAC KICCA SIVI"/>
    <x v="1"/>
    <s v="21.09.07"/>
    <s v="01.10.07"/>
    <s v="1"/>
    <n v="12.5"/>
    <n v="1"/>
    <x v="436"/>
    <n v="561.20000000000005"/>
    <n v="0"/>
    <x v="448"/>
    <x v="1"/>
  </r>
  <r>
    <n v="1"/>
    <s v="       100654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55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56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57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58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59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0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1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2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3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4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5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6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7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0668"/>
    <s v="       100639"/>
    <s v="MONITOR 23&quot; DELL U2312HM"/>
    <x v="3"/>
    <s v="08.05.13"/>
    <s v="01.06.13"/>
    <s v="1"/>
    <n v="25"/>
    <n v="1"/>
    <x v="371"/>
    <n v="1481.25"/>
    <n v="0"/>
    <x v="383"/>
    <x v="1"/>
  </r>
  <r>
    <n v="1"/>
    <s v="       100669"/>
    <s v="       100639"/>
    <s v="MONITOR 23&quot; DELL U2312HM"/>
    <x v="3"/>
    <s v="08.05.13"/>
    <s v="01.06.13"/>
    <s v="1"/>
    <n v="25"/>
    <n v="1"/>
    <x v="371"/>
    <n v="1481.25"/>
    <n v="0"/>
    <x v="383"/>
    <x v="1"/>
  </r>
  <r>
    <n v="1"/>
    <s v="       100670"/>
    <s v="       100639"/>
    <s v="MONITOR 23&quot; DELL U2312HM"/>
    <x v="3"/>
    <s v="08.05.13"/>
    <s v="01.06.13"/>
    <s v="1"/>
    <n v="25"/>
    <n v="1"/>
    <x v="371"/>
    <n v="1481.25"/>
    <n v="0"/>
    <x v="383"/>
    <x v="1"/>
  </r>
  <r>
    <n v="1"/>
    <s v="       100671"/>
    <s v="       102268"/>
    <s v="STOLICA RADNA SYNERGIE"/>
    <x v="1"/>
    <s v="25.09.06"/>
    <s v="01.10.06"/>
    <s v="1"/>
    <n v="12.5"/>
    <n v="1"/>
    <x v="442"/>
    <n v="1419.84"/>
    <n v="0"/>
    <x v="454"/>
    <x v="1"/>
  </r>
  <r>
    <n v="1"/>
    <s v="       100672"/>
    <s v="       100373"/>
    <s v="KATEDRA+VRATA/06"/>
    <x v="1"/>
    <s v="01.01.97"/>
    <s v="01.02.97"/>
    <s v="1"/>
    <n v="12.5"/>
    <n v="1"/>
    <x v="443"/>
    <n v="11387.72"/>
    <n v="0"/>
    <x v="455"/>
    <x v="1"/>
  </r>
  <r>
    <n v="1"/>
    <s v="       100673"/>
    <s v="       101397"/>
    <s v="PROJEKCIJSKO PLATNO 280X2"/>
    <x v="2"/>
    <s v="20.09.06"/>
    <s v="01.10.06"/>
    <s v="1"/>
    <n v="20"/>
    <n v="1"/>
    <x v="444"/>
    <n v="5246"/>
    <n v="0"/>
    <x v="456"/>
    <x v="1"/>
  </r>
  <r>
    <n v="1"/>
    <s v="       100674"/>
    <s v="       101264"/>
    <s v="PLOČA BIJELA 240X120"/>
    <x v="1"/>
    <s v="20.09.06"/>
    <s v="01.10.06"/>
    <s v="1"/>
    <n v="12.5"/>
    <n v="1"/>
    <x v="445"/>
    <n v="1832.44"/>
    <n v="0"/>
    <x v="457"/>
    <x v="1"/>
  </r>
  <r>
    <n v="1"/>
    <s v="       100675"/>
    <s v="       101264"/>
    <s v="PLOČA BIJELA 240X120"/>
    <x v="1"/>
    <s v="20.09.06"/>
    <s v="01.10.06"/>
    <s v="1"/>
    <n v="12.5"/>
    <n v="1"/>
    <x v="445"/>
    <n v="1832.44"/>
    <n v="0"/>
    <x v="457"/>
    <x v="1"/>
  </r>
  <r>
    <n v="1"/>
    <s v="       100676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77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78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79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80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81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82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83"/>
    <s v="       102254"/>
    <s v="STOLICA KONF.SA PREKLOP."/>
    <x v="1"/>
    <s v="25.09.06"/>
    <s v="01.10.06"/>
    <s v="1"/>
    <n v="12.5"/>
    <n v="1"/>
    <x v="446"/>
    <n v="617.32000000000005"/>
    <n v="0"/>
    <x v="458"/>
    <x v="1"/>
  </r>
  <r>
    <n v="1"/>
    <s v="       100684"/>
    <s v="       102226"/>
    <s v="STOLCI SYMPOSIUM 8100  ko"/>
    <x v="1"/>
    <s v="02.01.13"/>
    <s v="01.02.13"/>
    <s v="1"/>
    <n v="12.5"/>
    <n v="1"/>
    <x v="447"/>
    <n v="81800.150000000009"/>
    <n v="0"/>
    <x v="459"/>
    <x v="1"/>
  </r>
  <r>
    <n v="1"/>
    <s v="       100685"/>
    <s v="       100448"/>
    <s v="Kuhinjski elementi i šank"/>
    <x v="2"/>
    <s v="04.03.15"/>
    <s v="01.04.15"/>
    <s v="1"/>
    <n v="12.5"/>
    <n v="1"/>
    <x v="448"/>
    <n v="3652.83"/>
    <n v="2095.92"/>
    <x v="460"/>
    <x v="1"/>
  </r>
  <r>
    <n v="1"/>
    <s v="       100698"/>
    <s v="       101275"/>
    <s v="PLOČA ŠKOLSKA"/>
    <x v="1"/>
    <s v="30.09.09"/>
    <s v="01.10.09"/>
    <s v="1"/>
    <n v="12.5"/>
    <n v="1"/>
    <x v="449"/>
    <n v="1180.8"/>
    <n v="0"/>
    <x v="461"/>
    <x v="1"/>
  </r>
  <r>
    <n v="1"/>
    <s v="       100699"/>
    <s v="       101275"/>
    <s v="PLOČA ŠKOLSKA"/>
    <x v="1"/>
    <s v="30.09.09"/>
    <s v="01.10.09"/>
    <s v="1"/>
    <n v="12.5"/>
    <n v="1"/>
    <x v="449"/>
    <n v="1180.8"/>
    <n v="0"/>
    <x v="461"/>
    <x v="1"/>
  </r>
  <r>
    <n v="1"/>
    <s v="       100700"/>
    <s v="       101275"/>
    <s v="PLOČA ŠKOLSKA"/>
    <x v="1"/>
    <s v="30.09.09"/>
    <s v="01.10.09"/>
    <s v="1"/>
    <n v="12.5"/>
    <n v="1"/>
    <x v="449"/>
    <n v="1180.8"/>
    <n v="0"/>
    <x v="461"/>
    <x v="1"/>
  </r>
  <r>
    <n v="1"/>
    <s v="       100701"/>
    <s v="       101275"/>
    <s v="PLOČA ŠKOLSKA"/>
    <x v="1"/>
    <s v="30.09.09"/>
    <s v="01.10.09"/>
    <s v="1"/>
    <n v="12.5"/>
    <n v="1"/>
    <x v="449"/>
    <n v="1180.8"/>
    <n v="0"/>
    <x v="461"/>
    <x v="1"/>
  </r>
  <r>
    <n v="1"/>
    <s v="       100702"/>
    <s v="       101396"/>
    <s v="PROJEKCIJSKO PLATNO"/>
    <x v="2"/>
    <s v="04.12.09"/>
    <s v="01.01.10"/>
    <s v="1"/>
    <n v="20"/>
    <n v="1"/>
    <x v="450"/>
    <n v="8029.4400000000005"/>
    <n v="0"/>
    <x v="462"/>
    <x v="1"/>
  </r>
  <r>
    <n v="1"/>
    <s v="       100703"/>
    <s v="       100257"/>
    <s v="GOVORNICA 60x60x125"/>
    <x v="2"/>
    <s v="30.09.09"/>
    <s v="01.10.09"/>
    <s v="1"/>
    <n v="12.5"/>
    <n v="1"/>
    <x v="451"/>
    <n v="4782.24"/>
    <n v="0"/>
    <x v="463"/>
    <x v="1"/>
  </r>
  <r>
    <n v="1"/>
    <s v="       100704"/>
    <s v="       100372"/>
    <s v="KATEDRA/STOL S ORMARIĆEM"/>
    <x v="1"/>
    <s v="30.09.09"/>
    <s v="01.10.09"/>
    <s v="1"/>
    <n v="12.5"/>
    <n v="1"/>
    <x v="452"/>
    <n v="36604.800000000003"/>
    <n v="0"/>
    <x v="464"/>
    <x v="1"/>
  </r>
  <r>
    <n v="1"/>
    <s v="       100705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06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07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08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09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0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1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2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3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4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5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6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7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8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19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0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1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2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3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4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5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6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7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8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29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0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1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2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3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4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5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6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7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8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39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40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41"/>
    <s v="       102112"/>
    <s v="STOLAC- PLOHA ZA PISANJE"/>
    <x v="1"/>
    <s v="30.09.09"/>
    <s v="01.10.09"/>
    <s v="1"/>
    <n v="12.5"/>
    <n v="1"/>
    <x v="453"/>
    <n v="9162.9600000000009"/>
    <n v="0"/>
    <x v="465"/>
    <x v="1"/>
  </r>
  <r>
    <n v="1"/>
    <s v="       100742"/>
    <s v="       102112"/>
    <s v="STOLAC- PLOHA ZA PISANJE"/>
    <x v="1"/>
    <s v="30.09.09"/>
    <s v="01.10.09"/>
    <s v="1"/>
    <n v="12.5"/>
    <n v="1"/>
    <x v="454"/>
    <n v="4583.28"/>
    <n v="0"/>
    <x v="466"/>
    <x v="1"/>
  </r>
  <r>
    <n v="1"/>
    <s v="       100749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0750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0751"/>
    <s v="       100234"/>
    <s v="GARDEROBNI ORMAR CRNI"/>
    <x v="1"/>
    <s v="01.01.97"/>
    <s v="01.02.97"/>
    <s v="1"/>
    <n v="12.5"/>
    <n v="1"/>
    <x v="456"/>
    <n v="282.61"/>
    <n v="0"/>
    <x v="468"/>
    <x v="1"/>
  </r>
  <r>
    <n v="1"/>
    <s v="       100752"/>
    <s v="       102075"/>
    <s v="STOL RADNI ZA KOMPJUTER"/>
    <x v="1"/>
    <s v="02.02.01"/>
    <s v="01.03.01"/>
    <s v="1"/>
    <n v="12.5"/>
    <n v="1"/>
    <x v="457"/>
    <n v="1011.26"/>
    <n v="0"/>
    <x v="469"/>
    <x v="1"/>
  </r>
  <r>
    <n v="1"/>
    <s v="       100753"/>
    <s v="       102075"/>
    <s v="STOL RADNI ZA KOMPJUTER"/>
    <x v="1"/>
    <s v="02.02.01"/>
    <s v="01.03.01"/>
    <s v="1"/>
    <n v="12.5"/>
    <n v="1"/>
    <x v="457"/>
    <n v="1011.26"/>
    <n v="0"/>
    <x v="469"/>
    <x v="1"/>
  </r>
  <r>
    <n v="1"/>
    <s v="       100754"/>
    <s v="       102548"/>
    <s v="VILIČAR SPARTAK"/>
    <x v="2"/>
    <s v="26.04.04"/>
    <s v="01.05.04"/>
    <s v="1"/>
    <n v="20"/>
    <n v="1"/>
    <x v="458"/>
    <n v="1199.26"/>
    <n v="0"/>
    <x v="470"/>
    <x v="1"/>
  </r>
  <r>
    <n v="1"/>
    <s v="       100755"/>
    <s v="       100035"/>
    <s v="APARAT ZA VARENJE"/>
    <x v="2"/>
    <s v="29.04.05"/>
    <s v="01.05.05"/>
    <s v="1"/>
    <n v="20"/>
    <n v="1"/>
    <x v="459"/>
    <n v="1683.16"/>
    <n v="0"/>
    <x v="471"/>
    <x v="1"/>
  </r>
  <r>
    <n v="1"/>
    <s v="       100756"/>
    <s v="       102553"/>
    <s v="VISOKOTLAČNI ČISTAČ"/>
    <x v="2"/>
    <s v="15.11.05"/>
    <s v="01.12.05"/>
    <s v="1"/>
    <n v="20"/>
    <n v="1"/>
    <x v="460"/>
    <n v="2899"/>
    <n v="0"/>
    <x v="472"/>
    <x v="1"/>
  </r>
  <r>
    <n v="1"/>
    <s v="       100757"/>
    <s v="       100424"/>
    <s v="KOMPRES.EINHELL ZA BOJANJ"/>
    <x v="2"/>
    <s v="01.09.06"/>
    <s v="01.10.06"/>
    <s v="1"/>
    <n v="20"/>
    <n v="1"/>
    <x v="461"/>
    <n v="1040.06"/>
    <n v="0"/>
    <x v="473"/>
    <x v="1"/>
  </r>
  <r>
    <n v="1"/>
    <s v="       100758"/>
    <s v="       101160"/>
    <s v="ORMARIĆ ZIDNI 99x76x32cm"/>
    <x v="1"/>
    <s v="17.04.07"/>
    <s v="01.05.07"/>
    <s v="1"/>
    <n v="12.5"/>
    <n v="1"/>
    <x v="462"/>
    <n v="1769"/>
    <n v="0"/>
    <x v="474"/>
    <x v="1"/>
  </r>
  <r>
    <n v="1"/>
    <s v="       100759"/>
    <s v="       100337"/>
    <s v="IZVIJAČ SF 1213.0"/>
    <x v="2"/>
    <s v="13.05.10"/>
    <s v="01.06.10"/>
    <s v="1"/>
    <n v="20"/>
    <n v="1"/>
    <x v="463"/>
    <n v="2236.4900000000002"/>
    <n v="0"/>
    <x v="475"/>
    <x v="1"/>
  </r>
  <r>
    <n v="1"/>
    <s v="       100760"/>
    <s v="       101616"/>
    <s v="RAČUNALO PRO 3500"/>
    <x v="3"/>
    <s v="23.11.12"/>
    <s v="01.12.12"/>
    <s v="1"/>
    <n v="25"/>
    <n v="1"/>
    <x v="464"/>
    <n v="5041.47"/>
    <n v="0"/>
    <x v="476"/>
    <x v="1"/>
  </r>
  <r>
    <n v="1"/>
    <s v="       100761"/>
    <s v="       100633"/>
    <s v="MONITOR 22&quot; LA2206xc"/>
    <x v="3"/>
    <s v="23.11.12"/>
    <s v="01.12.12"/>
    <s v="1"/>
    <n v="25"/>
    <n v="1"/>
    <x v="465"/>
    <n v="1759.13"/>
    <n v="0"/>
    <x v="477"/>
    <x v="1"/>
  </r>
  <r>
    <n v="1"/>
    <s v="       100766"/>
    <s v="       102316"/>
    <s v="STROJ ZA UNIŠTAV.PAPIRA"/>
    <x v="2"/>
    <s v="19.02.02"/>
    <s v="01.03.02"/>
    <s v="1"/>
    <n v="20"/>
    <n v="1"/>
    <x v="466"/>
    <n v="854"/>
    <n v="0"/>
    <x v="478"/>
    <x v="1"/>
  </r>
  <r>
    <n v="1"/>
    <s v="       100767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0769"/>
    <s v="       101414"/>
    <s v="PROJEKTOR OPTOMA EW615"/>
    <x v="2"/>
    <s v="09.10.12"/>
    <s v="01.11.12"/>
    <s v="1"/>
    <n v="25"/>
    <n v="1"/>
    <x v="468"/>
    <n v="8000"/>
    <n v="0"/>
    <x v="480"/>
    <x v="1"/>
  </r>
  <r>
    <n v="1"/>
    <s v="       100771"/>
    <s v="       100433"/>
    <s v="KONTEJNER ZA SMEĆE"/>
    <x v="2"/>
    <s v="01.01.97"/>
    <s v="01.02.97"/>
    <s v="1"/>
    <n v="20"/>
    <n v="1"/>
    <x v="469"/>
    <n v="2217.4500000000003"/>
    <n v="0"/>
    <x v="481"/>
    <x v="1"/>
  </r>
  <r>
    <n v="1"/>
    <s v="       100772"/>
    <s v="       100433"/>
    <s v="KONTEJNER ZA SMEĆE"/>
    <x v="2"/>
    <s v="01.01.97"/>
    <s v="01.02.97"/>
    <s v="1"/>
    <n v="20"/>
    <n v="1"/>
    <x v="469"/>
    <n v="2217.4500000000003"/>
    <n v="0"/>
    <x v="481"/>
    <x v="1"/>
  </r>
  <r>
    <n v="1"/>
    <s v="       100773"/>
    <s v="       102544"/>
    <s v="VIDEONADZOR"/>
    <x v="2"/>
    <s v="07.05.10"/>
    <s v="01.06.10"/>
    <s v="1"/>
    <n v="20"/>
    <n v="1"/>
    <x v="470"/>
    <n v="16997.78"/>
    <n v="4362.8500000000004"/>
    <x v="482"/>
    <x v="1"/>
  </r>
  <r>
    <n v="1"/>
    <s v="       100774"/>
    <s v="       100360"/>
    <s v="KANTA ZA SMEČE ADMIRAL 85"/>
    <x v="2"/>
    <s v="19.12.06"/>
    <s v="01.01.07"/>
    <s v="1"/>
    <n v="20"/>
    <n v="1"/>
    <x v="471"/>
    <n v="1610.4"/>
    <n v="0"/>
    <x v="483"/>
    <x v="1"/>
  </r>
  <r>
    <n v="1"/>
    <s v="       100777"/>
    <s v="       100394"/>
    <s v="KLUPA ZA SJEDENJE 300x45x"/>
    <x v="1"/>
    <s v="23.12.08"/>
    <s v="01.01.09"/>
    <s v="1"/>
    <n v="12.5"/>
    <n v="1"/>
    <x v="472"/>
    <n v="4953.2"/>
    <n v="0"/>
    <x v="484"/>
    <x v="1"/>
  </r>
  <r>
    <n v="1"/>
    <s v="       100778"/>
    <s v="       100394"/>
    <s v="KLUPA ZA SJEDENJE 300x45x"/>
    <x v="1"/>
    <s v="19.05.09"/>
    <s v="01.06.09"/>
    <s v="1"/>
    <n v="12.5"/>
    <n v="1"/>
    <x v="472"/>
    <n v="4953.2"/>
    <n v="0"/>
    <x v="484"/>
    <x v="1"/>
  </r>
  <r>
    <n v="1"/>
    <s v="       100779"/>
    <s v="       100394"/>
    <s v="KLUPA ZA SJEDENJE 300x45x"/>
    <x v="1"/>
    <s v="19.05.09"/>
    <s v="01.06.09"/>
    <s v="1"/>
    <n v="12.5"/>
    <n v="1"/>
    <x v="472"/>
    <n v="4953.2"/>
    <n v="0"/>
    <x v="484"/>
    <x v="1"/>
  </r>
  <r>
    <n v="1"/>
    <s v="       100780"/>
    <s v="       100394"/>
    <s v="KLUPA ZA SJEDENJE 300x45x"/>
    <x v="1"/>
    <s v="23.12.08"/>
    <s v="01.01.09"/>
    <s v="1"/>
    <n v="12.5"/>
    <n v="1"/>
    <x v="472"/>
    <n v="4953.2"/>
    <n v="0"/>
    <x v="484"/>
    <x v="1"/>
  </r>
  <r>
    <n v="1"/>
    <s v="       100781"/>
    <s v="       100849"/>
    <s v="OGLASNA PLOČA 6x116x140x3"/>
    <x v="2"/>
    <s v="19.05.09"/>
    <s v="01.06.09"/>
    <s v="1"/>
    <n v="12.5"/>
    <n v="1"/>
    <x v="473"/>
    <n v="21493.350000000002"/>
    <n v="0"/>
    <x v="485"/>
    <x v="1"/>
  </r>
  <r>
    <n v="1"/>
    <s v="       100782"/>
    <s v="       100848"/>
    <s v="OGLASNA PLOČA 5x100x140x1"/>
    <x v="2"/>
    <s v="19.05.09"/>
    <s v="01.06.09"/>
    <s v="1"/>
    <n v="12.5"/>
    <n v="1"/>
    <x v="474"/>
    <n v="24235.3"/>
    <n v="0"/>
    <x v="486"/>
    <x v="1"/>
  </r>
  <r>
    <n v="1"/>
    <s v="       100783"/>
    <s v="       100847"/>
    <s v="OGLASNA PLOČA 130x140x14"/>
    <x v="2"/>
    <s v="19.05.09"/>
    <s v="01.06.09"/>
    <s v="1"/>
    <n v="12.5"/>
    <n v="1"/>
    <x v="475"/>
    <n v="5490"/>
    <n v="0"/>
    <x v="487"/>
    <x v="1"/>
  </r>
  <r>
    <n v="1"/>
    <s v="       100784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0785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0786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0787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0788"/>
    <s v="       100847"/>
    <s v="OGLASNA PLOČA 130x140x14"/>
    <x v="2"/>
    <s v="19.05.09"/>
    <s v="01.06.09"/>
    <s v="1"/>
    <n v="12.5"/>
    <n v="1"/>
    <x v="475"/>
    <n v="5490"/>
    <n v="0"/>
    <x v="487"/>
    <x v="1"/>
  </r>
  <r>
    <n v="1"/>
    <s v="       100789"/>
    <s v="       102307"/>
    <s v="STOLIĆ ZA KOMPJUTER"/>
    <x v="1"/>
    <s v="16.04.07"/>
    <s v="01.05.07"/>
    <s v="1"/>
    <n v="12.5"/>
    <n v="1"/>
    <x v="476"/>
    <n v="1834.78"/>
    <n v="0"/>
    <x v="488"/>
    <x v="1"/>
  </r>
  <r>
    <n v="1"/>
    <s v="       100790"/>
    <s v="       101672"/>
    <s v="SAT DIGITALNI ELEKTRIČNI"/>
    <x v="2"/>
    <s v="19.05.09"/>
    <s v="01.06.09"/>
    <s v="1"/>
    <n v="20"/>
    <n v="1"/>
    <x v="477"/>
    <n v="4581.71"/>
    <n v="0"/>
    <x v="489"/>
    <x v="1"/>
  </r>
  <r>
    <n v="1"/>
    <s v="       100791"/>
    <s v="       101169"/>
    <s v="PANO LEXAN 1050X2000MM"/>
    <x v="2"/>
    <s v="14.02.10"/>
    <s v="01.03.10"/>
    <s v="1"/>
    <n v="12.5"/>
    <n v="1"/>
    <x v="478"/>
    <n v="2118.7800000000002"/>
    <n v="0"/>
    <x v="490"/>
    <x v="1"/>
  </r>
  <r>
    <n v="1"/>
    <s v="       100793"/>
    <s v="       100999"/>
    <s v="ORMAR SA ZAOK.VRATIMA 156"/>
    <x v="1"/>
    <s v="18.11.08"/>
    <s v="01.12.08"/>
    <s v="1"/>
    <n v="12.5"/>
    <n v="1"/>
    <x v="479"/>
    <n v="5218.55"/>
    <n v="0"/>
    <x v="491"/>
    <x v="1"/>
  </r>
  <r>
    <n v="1"/>
    <s v="       100794"/>
    <s v="       102193"/>
    <s v="STOLAC UREDSKI-CRVENI"/>
    <x v="1"/>
    <s v="22.12.03"/>
    <s v="01.01.04"/>
    <s v="1"/>
    <n v="12.5"/>
    <n v="1"/>
    <x v="293"/>
    <n v="1085.43"/>
    <n v="0"/>
    <x v="305"/>
    <x v="1"/>
  </r>
  <r>
    <n v="1"/>
    <s v="       100796"/>
    <s v="       101449"/>
    <s v="PULT SA 2 LADICE U PORTI"/>
    <x v="2"/>
    <s v="18.11.08"/>
    <s v="01.12.08"/>
    <s v="1"/>
    <n v="12.5"/>
    <n v="1"/>
    <x v="480"/>
    <n v="7606.7"/>
    <n v="0"/>
    <x v="492"/>
    <x v="1"/>
  </r>
  <r>
    <n v="1"/>
    <s v="       100797"/>
    <s v="       101155"/>
    <s v="ORMARIĆ ZA KLJUČEVE"/>
    <x v="1"/>
    <s v="30.09.09"/>
    <s v="01.10.09"/>
    <s v="1"/>
    <n v="12.5"/>
    <n v="1"/>
    <x v="481"/>
    <n v="1439.1000000000001"/>
    <n v="0"/>
    <x v="493"/>
    <x v="1"/>
  </r>
  <r>
    <n v="1"/>
    <s v="       100798"/>
    <s v="       101211"/>
    <s v="PISAČ EPSON AcuLaser A4"/>
    <x v="3"/>
    <s v="07.07.09"/>
    <s v="01.08.09"/>
    <s v="1"/>
    <n v="25"/>
    <n v="1"/>
    <x v="482"/>
    <n v="890.6"/>
    <n v="0"/>
    <x v="494"/>
    <x v="1"/>
  </r>
  <r>
    <n v="1"/>
    <s v="       100799"/>
    <s v="       101542"/>
    <s v="RAČ.STOLNO(don.Japan)"/>
    <x v="1"/>
    <s v="04.11.15"/>
    <s v="01.12.15"/>
    <s v="1"/>
    <n v="25"/>
    <n v="1"/>
    <x v="483"/>
    <n v="2200"/>
    <n v="0"/>
    <x v="495"/>
    <x v="1"/>
  </r>
  <r>
    <n v="1"/>
    <s v="       100800"/>
    <s v="       102303"/>
    <s v="STOLIĆ UZ GARNITURU"/>
    <x v="1"/>
    <s v="01.01.97"/>
    <s v="01.02.97"/>
    <s v="1"/>
    <n v="12.5"/>
    <n v="1"/>
    <x v="484"/>
    <n v="706.5"/>
    <n v="0"/>
    <x v="496"/>
    <x v="1"/>
  </r>
  <r>
    <n v="1"/>
    <s v="       100801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02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03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04"/>
    <s v="       101067"/>
    <s v="ORMAR ZA KNJIGE"/>
    <x v="1"/>
    <s v="01.01.97"/>
    <s v="01.02.97"/>
    <s v="1"/>
    <n v="12.5"/>
    <n v="1"/>
    <x v="487"/>
    <n v="2260.94"/>
    <n v="0"/>
    <x v="499"/>
    <x v="1"/>
  </r>
  <r>
    <n v="1"/>
    <s v="       100805"/>
    <s v="       101067"/>
    <s v="ORMAR ZA KNJIGE"/>
    <x v="1"/>
    <s v="01.01.97"/>
    <s v="01.02.97"/>
    <s v="1"/>
    <n v="12.5"/>
    <n v="1"/>
    <x v="487"/>
    <n v="2260.94"/>
    <n v="0"/>
    <x v="499"/>
    <x v="1"/>
  </r>
  <r>
    <n v="1"/>
    <s v="       100806"/>
    <s v="       101067"/>
    <s v="ORMAR ZA KNJIGE"/>
    <x v="1"/>
    <s v="01.01.97"/>
    <s v="01.02.97"/>
    <s v="1"/>
    <n v="12.5"/>
    <n v="1"/>
    <x v="487"/>
    <n v="2260.94"/>
    <n v="0"/>
    <x v="499"/>
    <x v="1"/>
  </r>
  <r>
    <n v="1"/>
    <s v="       100807"/>
    <s v="       100920"/>
    <s v="ORMAR GARDEROBNI"/>
    <x v="1"/>
    <s v="01.01.97"/>
    <s v="01.02.97"/>
    <s v="1"/>
    <n v="12.5"/>
    <n v="1"/>
    <x v="488"/>
    <n v="1130.46"/>
    <n v="0"/>
    <x v="500"/>
    <x v="1"/>
  </r>
  <r>
    <n v="1"/>
    <s v="       100808"/>
    <s v="       101974"/>
    <s v="STOL PISAĆI"/>
    <x v="1"/>
    <s v="01.01.97"/>
    <s v="01.02.97"/>
    <s v="1"/>
    <n v="12.5"/>
    <n v="1"/>
    <x v="489"/>
    <n v="1695.69"/>
    <n v="0"/>
    <x v="501"/>
    <x v="1"/>
  </r>
  <r>
    <n v="1"/>
    <s v="       100809"/>
    <s v="       101150"/>
    <s v="ORMARIĆ UZ PISAĆI STOL"/>
    <x v="1"/>
    <s v="01.01.97"/>
    <s v="01.02.97"/>
    <s v="1"/>
    <n v="12.5"/>
    <n v="1"/>
    <x v="490"/>
    <n v="424.65000000000003"/>
    <n v="0"/>
    <x v="502"/>
    <x v="1"/>
  </r>
  <r>
    <n v="1"/>
    <s v="       100810"/>
    <s v="       102308"/>
    <s v="STOLIĆ ZA PISAĆI STROJ"/>
    <x v="1"/>
    <s v="01.01.97"/>
    <s v="01.02.97"/>
    <s v="1"/>
    <n v="12.5"/>
    <n v="1"/>
    <x v="491"/>
    <n v="565.22"/>
    <n v="0"/>
    <x v="503"/>
    <x v="1"/>
  </r>
  <r>
    <n v="1"/>
    <s v="       100811"/>
    <s v="       102195"/>
    <s v="STOLAC UREDSKI"/>
    <x v="1"/>
    <s v="26.04.07"/>
    <s v="01.05.07"/>
    <s v="1"/>
    <n v="12.5"/>
    <n v="1"/>
    <x v="492"/>
    <n v="646.30000000000007"/>
    <n v="0"/>
    <x v="504"/>
    <x v="1"/>
  </r>
  <r>
    <n v="1"/>
    <s v="       100812"/>
    <s v="       100726"/>
    <s v="MONITOR SAMSUNG 20&quot; 205BW"/>
    <x v="3"/>
    <s v="15.01.08"/>
    <s v="01.02.08"/>
    <s v="1"/>
    <n v="25"/>
    <n v="1"/>
    <x v="493"/>
    <n v="2089.86"/>
    <n v="0"/>
    <x v="505"/>
    <x v="1"/>
  </r>
  <r>
    <n v="1"/>
    <s v="       100814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15"/>
    <s v="       101974"/>
    <s v="STOL PISAĆI"/>
    <x v="1"/>
    <s v="01.01.97"/>
    <s v="01.02.97"/>
    <s v="1"/>
    <n v="12.5"/>
    <n v="1"/>
    <x v="489"/>
    <n v="1695.69"/>
    <n v="0"/>
    <x v="501"/>
    <x v="1"/>
  </r>
  <r>
    <n v="1"/>
    <s v="       100816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17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18"/>
    <s v="       102572"/>
    <s v="VITRINA USTAKLJENA"/>
    <x v="1"/>
    <s v="01.01.97"/>
    <s v="01.02.97"/>
    <s v="1"/>
    <n v="12.5"/>
    <n v="1"/>
    <x v="494"/>
    <n v="1695.68"/>
    <n v="0"/>
    <x v="506"/>
    <x v="1"/>
  </r>
  <r>
    <n v="1"/>
    <s v="       100819"/>
    <s v="       100396"/>
    <s v="KLUPA ZELENA (PROC)"/>
    <x v="1"/>
    <s v="01.01.97"/>
    <s v="01.02.97"/>
    <s v="1"/>
    <n v="12.5"/>
    <n v="1"/>
    <x v="440"/>
    <n v="217.54"/>
    <n v="0"/>
    <x v="452"/>
    <x v="1"/>
  </r>
  <r>
    <n v="1"/>
    <s v="       100820"/>
    <s v="       101275"/>
    <s v="PLOČA ŠKOLSKA"/>
    <x v="1"/>
    <s v="01.01.97"/>
    <s v="01.02.97"/>
    <s v="1"/>
    <n v="12.5"/>
    <n v="1"/>
    <x v="495"/>
    <n v="565.30000000000007"/>
    <n v="0"/>
    <x v="507"/>
    <x v="1"/>
  </r>
  <r>
    <n v="1"/>
    <s v="       100821"/>
    <s v="       100200"/>
    <s v="FOTELJA UREDSKA,KOŽNA"/>
    <x v="1"/>
    <s v="26.04.07"/>
    <s v="01.05.07"/>
    <s v="1"/>
    <n v="12.5"/>
    <n v="1"/>
    <x v="496"/>
    <n v="534.73"/>
    <n v="0"/>
    <x v="508"/>
    <x v="1"/>
  </r>
  <r>
    <n v="1"/>
    <s v="       100822"/>
    <s v="       100641"/>
    <s v="MONITOR 23&quot; HP LA2306x"/>
    <x v="3"/>
    <s v="23.01.12"/>
    <s v="01.02.12"/>
    <s v="1"/>
    <n v="25"/>
    <n v="1"/>
    <x v="497"/>
    <n v="1496.91"/>
    <n v="0"/>
    <x v="509"/>
    <x v="1"/>
  </r>
  <r>
    <n v="1"/>
    <s v="       100823"/>
    <s v="       101495"/>
    <s v="RAČ.HP ELITE 7300"/>
    <x v="3"/>
    <s v="23.01.12"/>
    <s v="01.02.12"/>
    <s v="1"/>
    <n v="25"/>
    <n v="1"/>
    <x v="498"/>
    <n v="6493.17"/>
    <n v="0"/>
    <x v="510"/>
    <x v="1"/>
  </r>
  <r>
    <n v="1"/>
    <s v="       100824"/>
    <s v="       101974"/>
    <s v="STOL PISAĆI"/>
    <x v="1"/>
    <s v="01.01.97"/>
    <s v="01.02.97"/>
    <s v="1"/>
    <n v="12.5"/>
    <n v="1"/>
    <x v="489"/>
    <n v="1695.69"/>
    <n v="0"/>
    <x v="501"/>
    <x v="1"/>
  </r>
  <r>
    <n v="1"/>
    <s v="       100825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26"/>
    <s v="       101150"/>
    <s v="ORMARIĆ UZ PISAĆI STOL"/>
    <x v="1"/>
    <s v="01.01.97"/>
    <s v="01.02.97"/>
    <s v="1"/>
    <n v="12.5"/>
    <n v="1"/>
    <x v="499"/>
    <n v="1130.54"/>
    <n v="0"/>
    <x v="511"/>
    <x v="1"/>
  </r>
  <r>
    <n v="1"/>
    <s v="       100827"/>
    <s v="       100200"/>
    <s v="FOTELJA UREDSKA,KOŽNA"/>
    <x v="1"/>
    <s v="26.04.07"/>
    <s v="01.05.07"/>
    <s v="1"/>
    <n v="12.5"/>
    <n v="1"/>
    <x v="500"/>
    <n v="423.83"/>
    <n v="0"/>
    <x v="512"/>
    <x v="1"/>
  </r>
  <r>
    <n v="1"/>
    <s v="       100829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30"/>
    <s v="       102308"/>
    <s v="STOLIĆ ZA PISAĆI STROJ"/>
    <x v="1"/>
    <s v="01.01.97"/>
    <s v="01.02.97"/>
    <s v="1"/>
    <n v="12.5"/>
    <n v="1"/>
    <x v="501"/>
    <n v="367.39"/>
    <n v="0"/>
    <x v="513"/>
    <x v="1"/>
  </r>
  <r>
    <n v="1"/>
    <s v="       100831"/>
    <s v="       101979"/>
    <s v="STOL PISAĆI HRAST"/>
    <x v="1"/>
    <s v="01.01.97"/>
    <s v="01.02.97"/>
    <s v="1"/>
    <n v="12.5"/>
    <n v="1"/>
    <x v="502"/>
    <n v="2351.2600000000002"/>
    <n v="0"/>
    <x v="514"/>
    <x v="1"/>
  </r>
  <r>
    <n v="1"/>
    <s v="       100832"/>
    <s v="       101067"/>
    <s v="ORMAR ZA KNJIGE"/>
    <x v="1"/>
    <s v="01.01.97"/>
    <s v="01.02.97"/>
    <s v="1"/>
    <n v="12.5"/>
    <n v="1"/>
    <x v="503"/>
    <n v="847.84"/>
    <n v="0"/>
    <x v="515"/>
    <x v="1"/>
  </r>
  <r>
    <n v="1"/>
    <s v="       100833"/>
    <s v="       101277"/>
    <s v="PLOČA ŠKOLSKA (PROC)"/>
    <x v="2"/>
    <s v="01.01.97"/>
    <s v="01.02.97"/>
    <s v="1"/>
    <n v="12.5"/>
    <n v="1"/>
    <x v="504"/>
    <n v="565.29"/>
    <n v="0"/>
    <x v="516"/>
    <x v="1"/>
  </r>
  <r>
    <n v="1"/>
    <s v="       100834"/>
    <s v="       102281"/>
    <s v="STOLICA TAPECIRANA SMEĐA"/>
    <x v="1"/>
    <s v="01.01.97"/>
    <s v="01.02.97"/>
    <s v="1"/>
    <n v="12.5"/>
    <n v="1"/>
    <x v="505"/>
    <n v="847.77"/>
    <n v="0"/>
    <x v="517"/>
    <x v="1"/>
  </r>
  <r>
    <n v="1"/>
    <s v="       100835"/>
    <s v="       102281"/>
    <s v="STOLICA TAPECIRANA SMEĐA"/>
    <x v="1"/>
    <s v="01.01.97"/>
    <s v="01.02.97"/>
    <s v="1"/>
    <n v="12.5"/>
    <n v="1"/>
    <x v="505"/>
    <n v="847.77"/>
    <n v="0"/>
    <x v="517"/>
    <x v="1"/>
  </r>
  <r>
    <n v="1"/>
    <s v="       100837"/>
    <s v="       101624"/>
    <s v="RAČUNALO TIP B"/>
    <x v="3"/>
    <s v="15.01.08"/>
    <s v="01.02.08"/>
    <s v="1"/>
    <n v="25"/>
    <n v="1"/>
    <x v="506"/>
    <n v="12455.4"/>
    <n v="480.92"/>
    <x v="518"/>
    <x v="1"/>
  </r>
  <r>
    <n v="1"/>
    <s v="       100839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40"/>
    <s v="       102126"/>
    <s v="STOLAC DAKTILO SIVI"/>
    <x v="1"/>
    <s v="18.11.97"/>
    <s v="01.12.97"/>
    <s v="1"/>
    <n v="12.5"/>
    <n v="1"/>
    <x v="507"/>
    <n v="615.6"/>
    <n v="0"/>
    <x v="519"/>
    <x v="1"/>
  </r>
  <r>
    <n v="1"/>
    <s v="       100841"/>
    <s v="       100911"/>
    <s v="ORMAR DVOKRILNI MALI"/>
    <x v="1"/>
    <s v="01.01.97"/>
    <s v="01.02.97"/>
    <s v="1"/>
    <n v="12.5"/>
    <n v="1"/>
    <x v="508"/>
    <n v="474.44"/>
    <n v="0"/>
    <x v="520"/>
    <x v="1"/>
  </r>
  <r>
    <n v="1"/>
    <s v="       100842"/>
    <s v="       100166"/>
    <s v="FOTELJA -AT 723"/>
    <x v="1"/>
    <s v="01.01.97"/>
    <s v="01.02.97"/>
    <s v="1"/>
    <n v="12.5"/>
    <n v="1"/>
    <x v="503"/>
    <n v="847.84"/>
    <n v="0"/>
    <x v="515"/>
    <x v="1"/>
  </r>
  <r>
    <n v="1"/>
    <s v="       100843"/>
    <s v="       101974"/>
    <s v="STOL PISAĆI"/>
    <x v="1"/>
    <s v="01.01.97"/>
    <s v="01.02.97"/>
    <s v="1"/>
    <n v="12.5"/>
    <n v="1"/>
    <x v="494"/>
    <n v="1695.68"/>
    <n v="0"/>
    <x v="506"/>
    <x v="1"/>
  </r>
  <r>
    <n v="1"/>
    <s v="       100844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45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46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47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48"/>
    <s v="       102269"/>
    <s v="STOLICA S NASLONOM"/>
    <x v="1"/>
    <s v="01.01.97"/>
    <s v="01.02.97"/>
    <s v="1"/>
    <n v="12.5"/>
    <n v="1"/>
    <x v="509"/>
    <n v="226.31"/>
    <n v="0"/>
    <x v="521"/>
    <x v="1"/>
  </r>
  <r>
    <n v="1"/>
    <s v="       100849"/>
    <s v="       102232"/>
    <s v="STOLICA BEZ NASLONA"/>
    <x v="1"/>
    <s v="01.01.97"/>
    <s v="01.02.97"/>
    <s v="1"/>
    <n v="12.5"/>
    <n v="1"/>
    <x v="510"/>
    <n v="56.51"/>
    <n v="0"/>
    <x v="522"/>
    <x v="1"/>
  </r>
  <r>
    <n v="1"/>
    <s v="       100850"/>
    <s v="       101974"/>
    <s v="STOL PISAĆI"/>
    <x v="1"/>
    <s v="01.01.97"/>
    <s v="01.02.97"/>
    <s v="1"/>
    <n v="12.5"/>
    <n v="1"/>
    <x v="489"/>
    <n v="1695.69"/>
    <n v="0"/>
    <x v="501"/>
    <x v="1"/>
  </r>
  <r>
    <n v="1"/>
    <s v="       100851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55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56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0857"/>
    <s v="       101997"/>
    <s v="Stol radni"/>
    <x v="1"/>
    <s v="01.01.97"/>
    <s v="01.02.97"/>
    <s v="1"/>
    <n v="12.5"/>
    <n v="1"/>
    <x v="512"/>
    <n v="551.11"/>
    <n v="0"/>
    <x v="524"/>
    <x v="1"/>
  </r>
  <r>
    <n v="1"/>
    <s v="       100858"/>
    <s v="       101974"/>
    <s v="STOL PISAĆI"/>
    <x v="1"/>
    <s v="01.01.97"/>
    <s v="01.02.97"/>
    <s v="1"/>
    <n v="12.5"/>
    <n v="1"/>
    <x v="494"/>
    <n v="1695.68"/>
    <n v="0"/>
    <x v="506"/>
    <x v="1"/>
  </r>
  <r>
    <n v="1"/>
    <s v="       100859"/>
    <s v="       101150"/>
    <s v="ORMARIĆ UZ PISAĆI STOL"/>
    <x v="1"/>
    <s v="01.01.97"/>
    <s v="01.02.97"/>
    <s v="1"/>
    <n v="12.5"/>
    <n v="1"/>
    <x v="485"/>
    <n v="1130.45"/>
    <n v="0"/>
    <x v="497"/>
    <x v="1"/>
  </r>
  <r>
    <n v="1"/>
    <s v="       100861"/>
    <s v="       102269"/>
    <s v="STOLICA S NASLONOM"/>
    <x v="1"/>
    <s v="01.01.97"/>
    <s v="01.02.97"/>
    <s v="1"/>
    <n v="12.5"/>
    <n v="1"/>
    <x v="509"/>
    <n v="226.31"/>
    <n v="0"/>
    <x v="521"/>
    <x v="1"/>
  </r>
  <r>
    <n v="1"/>
    <s v="       100862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63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864"/>
    <s v="       100920"/>
    <s v="ORMAR GARDEROBNI"/>
    <x v="1"/>
    <s v="01.01.97"/>
    <s v="01.02.97"/>
    <s v="1"/>
    <n v="12.5"/>
    <n v="1"/>
    <x v="485"/>
    <n v="1130.45"/>
    <n v="0"/>
    <x v="497"/>
    <x v="1"/>
  </r>
  <r>
    <n v="1"/>
    <s v="       100867"/>
    <s v="       101682"/>
    <s v="SCANER CANON LiDE 90"/>
    <x v="3"/>
    <s v="15.01.08"/>
    <s v="01.02.08"/>
    <s v="1"/>
    <n v="25"/>
    <n v="1"/>
    <x v="513"/>
    <n v="625.13"/>
    <n v="0"/>
    <x v="525"/>
    <x v="1"/>
  </r>
  <r>
    <n v="1"/>
    <s v="       100868"/>
    <s v="       101571"/>
    <s v="RAČUNALO HP PRO 3500"/>
    <x v="3"/>
    <s v="23.11.12"/>
    <s v="01.12.12"/>
    <s v="1"/>
    <n v="25"/>
    <n v="1"/>
    <x v="514"/>
    <n v="5262.5"/>
    <n v="0"/>
    <x v="526"/>
    <x v="1"/>
  </r>
  <r>
    <n v="1"/>
    <s v="       100869"/>
    <s v="       100643"/>
    <s v="MONITOR 23&quot; LA2306x"/>
    <x v="3"/>
    <s v="23.11.12"/>
    <s v="01.12.12"/>
    <s v="1"/>
    <n v="25"/>
    <n v="1"/>
    <x v="515"/>
    <n v="3042.5"/>
    <n v="0"/>
    <x v="527"/>
    <x v="1"/>
  </r>
  <r>
    <n v="1"/>
    <s v="       100870"/>
    <s v="       100673"/>
    <s v="MONITOR ASUS 24&quot;"/>
    <x v="3"/>
    <s v="15.12.15"/>
    <s v="01.01.16"/>
    <s v="1"/>
    <n v="25"/>
    <n v="1"/>
    <x v="516"/>
    <n v="2756.25"/>
    <n v="0"/>
    <x v="528"/>
    <x v="1"/>
  </r>
  <r>
    <n v="1"/>
    <s v="       100872"/>
    <s v="       102308"/>
    <s v="STOLIĆ ZA PISAĆI STROJ"/>
    <x v="1"/>
    <s v="01.01.97"/>
    <s v="01.02.97"/>
    <s v="1"/>
    <n v="12.5"/>
    <n v="1"/>
    <x v="517"/>
    <n v="565.23"/>
    <n v="0"/>
    <x v="529"/>
    <x v="1"/>
  </r>
  <r>
    <n v="1"/>
    <s v="       100873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0874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0875"/>
    <s v="       102046"/>
    <s v="STOL RADNI DRVENI"/>
    <x v="1"/>
    <s v="01.01.97"/>
    <s v="01.02.97"/>
    <s v="1"/>
    <n v="12.5"/>
    <n v="1"/>
    <x v="512"/>
    <n v="551.11"/>
    <n v="0"/>
    <x v="524"/>
    <x v="1"/>
  </r>
  <r>
    <n v="1"/>
    <s v="       100876"/>
    <s v="       102209"/>
    <s v="STOLAC UREDSKI CRNI"/>
    <x v="1"/>
    <s v="16.05.11"/>
    <s v="01.06.11"/>
    <s v="1"/>
    <n v="12.5"/>
    <n v="1"/>
    <x v="519"/>
    <n v="883.39"/>
    <n v="0"/>
    <x v="531"/>
    <x v="1"/>
  </r>
  <r>
    <n v="1"/>
    <s v="       100878"/>
    <s v="       101494"/>
    <s v="RAČ.HP COMPAQ 8200Elite"/>
    <x v="3"/>
    <s v="14.09.11"/>
    <s v="01.10.11"/>
    <s v="1"/>
    <n v="25"/>
    <n v="1"/>
    <x v="520"/>
    <n v="7950.26"/>
    <n v="0"/>
    <x v="532"/>
    <x v="1"/>
  </r>
  <r>
    <n v="1"/>
    <s v="       100895"/>
    <s v="       101974"/>
    <s v="STOL PISAĆI"/>
    <x v="1"/>
    <s v="01.01.97"/>
    <s v="01.02.97"/>
    <s v="1"/>
    <n v="12.5"/>
    <n v="1"/>
    <x v="521"/>
    <n v="616.61"/>
    <n v="0"/>
    <x v="533"/>
    <x v="1"/>
  </r>
  <r>
    <n v="1"/>
    <s v="       100896"/>
    <s v="       101973"/>
    <s v="STOL PISAĆI -P67/2"/>
    <x v="1"/>
    <s v="01.01.97"/>
    <s v="01.02.97"/>
    <s v="1"/>
    <n v="12.5"/>
    <n v="1"/>
    <x v="485"/>
    <n v="1130.45"/>
    <n v="0"/>
    <x v="497"/>
    <x v="1"/>
  </r>
  <r>
    <n v="1"/>
    <s v="       100897"/>
    <s v="       101098"/>
    <s v="ORMARIĆ -OR 103"/>
    <x v="1"/>
    <s v="01.01.97"/>
    <s v="01.02.97"/>
    <s v="1"/>
    <n v="12.5"/>
    <n v="1"/>
    <x v="439"/>
    <n v="452.17"/>
    <n v="0"/>
    <x v="451"/>
    <x v="1"/>
  </r>
  <r>
    <n v="1"/>
    <s v="       100898"/>
    <s v="       101099"/>
    <s v="ORMARIĆ -OR 104"/>
    <x v="1"/>
    <s v="01.01.97"/>
    <s v="01.02.97"/>
    <s v="1"/>
    <n v="12.5"/>
    <n v="1"/>
    <x v="439"/>
    <n v="452.17"/>
    <n v="0"/>
    <x v="451"/>
    <x v="1"/>
  </r>
  <r>
    <n v="1"/>
    <s v="       100899"/>
    <s v="       101099"/>
    <s v="ORMARIĆ -OR 104"/>
    <x v="1"/>
    <s v="01.01.97"/>
    <s v="01.02.97"/>
    <s v="1"/>
    <n v="12.5"/>
    <n v="1"/>
    <x v="439"/>
    <n v="452.17"/>
    <n v="0"/>
    <x v="451"/>
    <x v="1"/>
  </r>
  <r>
    <n v="1"/>
    <s v="       100900"/>
    <s v="       101098"/>
    <s v="ORMARIĆ -OR 103"/>
    <x v="1"/>
    <s v="01.01.97"/>
    <s v="01.02.97"/>
    <s v="1"/>
    <n v="12.5"/>
    <n v="1"/>
    <x v="439"/>
    <n v="452.17"/>
    <n v="0"/>
    <x v="451"/>
    <x v="1"/>
  </r>
  <r>
    <n v="1"/>
    <s v="       100901"/>
    <s v="       101067"/>
    <s v="ORMAR ZA KNJIGE"/>
    <x v="1"/>
    <s v="01.01.97"/>
    <s v="01.02.97"/>
    <s v="1"/>
    <n v="12.5"/>
    <n v="1"/>
    <x v="486"/>
    <n v="2260.9299999999998"/>
    <n v="0"/>
    <x v="498"/>
    <x v="1"/>
  </r>
  <r>
    <n v="1"/>
    <s v="       100902"/>
    <s v="       100934"/>
    <s v="ORMAR HRAST"/>
    <x v="1"/>
    <s v="01.01.97"/>
    <s v="01.02.97"/>
    <s v="1"/>
    <n v="12.5"/>
    <n v="1"/>
    <x v="494"/>
    <n v="1695.68"/>
    <n v="0"/>
    <x v="506"/>
    <x v="1"/>
  </r>
  <r>
    <n v="1"/>
    <s v="       100904"/>
    <s v="       102269"/>
    <s v="STOLICA S NASLONOM"/>
    <x v="1"/>
    <s v="01.01.97"/>
    <s v="01.02.97"/>
    <s v="1"/>
    <n v="12.5"/>
    <n v="1"/>
    <x v="509"/>
    <n v="226.31"/>
    <n v="0"/>
    <x v="521"/>
    <x v="1"/>
  </r>
  <r>
    <n v="1"/>
    <s v="       100905"/>
    <s v="       101331"/>
    <s v="Polica zidna"/>
    <x v="1"/>
    <s v="19.07.05"/>
    <s v="01.08.05"/>
    <s v="1"/>
    <n v="12.5"/>
    <n v="1"/>
    <x v="522"/>
    <n v="905.26"/>
    <n v="0"/>
    <x v="534"/>
    <x v="1"/>
  </r>
  <r>
    <n v="1"/>
    <s v="       100908"/>
    <s v="       102528"/>
    <s v="VAGA PRECIZNA EP6102C"/>
    <x v="2"/>
    <s v="06.07.10"/>
    <s v="01.08.10"/>
    <s v="1"/>
    <n v="20"/>
    <n v="1"/>
    <x v="523"/>
    <n v="19393.650000000001"/>
    <n v="0"/>
    <x v="535"/>
    <x v="1"/>
  </r>
  <r>
    <n v="1"/>
    <s v="       100910"/>
    <s v="       102208"/>
    <s v="STOLAC UREDSKI BARCELONA"/>
    <x v="1"/>
    <s v="02.11.10"/>
    <s v="01.12.10"/>
    <s v="1"/>
    <n v="12.5"/>
    <n v="1"/>
    <x v="524"/>
    <n v="1980.42"/>
    <n v="0"/>
    <x v="536"/>
    <x v="1"/>
  </r>
  <r>
    <n v="1"/>
    <s v="       100912"/>
    <s v="       100415"/>
    <s v="KOMP.ZA MJERENJE SVJETLIN"/>
    <x v="2"/>
    <s v="16.11.10"/>
    <s v="01.12.10"/>
    <s v="1"/>
    <n v="20"/>
    <n v="1"/>
    <x v="525"/>
    <n v="8451"/>
    <n v="0"/>
    <x v="537"/>
    <x v="1"/>
  </r>
  <r>
    <n v="1"/>
    <s v="       100913"/>
    <s v="       102438"/>
    <s v="UR.ZA KOMPENZ.ROTACIJE"/>
    <x v="2"/>
    <s v="06.12.10"/>
    <s v="01.01.11"/>
    <s v="1"/>
    <n v="20"/>
    <n v="1"/>
    <x v="526"/>
    <n v="5500"/>
    <n v="0"/>
    <x v="538"/>
    <x v="1"/>
  </r>
  <r>
    <n v="1"/>
    <s v="       100918"/>
    <s v="       102313"/>
    <s v="STROJ PISAĆI EL.OLIVETTI"/>
    <x v="2"/>
    <s v="01.01.97"/>
    <s v="01.02.97"/>
    <s v="1"/>
    <n v="20"/>
    <n v="1"/>
    <x v="527"/>
    <n v="11036.73"/>
    <n v="0"/>
    <x v="539"/>
    <x v="1"/>
  </r>
  <r>
    <n v="1"/>
    <s v="       100919"/>
    <s v="       100758"/>
    <s v="NOSAČ PROJEKTORA"/>
    <x v="2"/>
    <s v="27.05.10"/>
    <s v="01.06.10"/>
    <s v="1"/>
    <n v="25"/>
    <n v="1"/>
    <x v="528"/>
    <n v="3729.6"/>
    <n v="0"/>
    <x v="540"/>
    <x v="1"/>
  </r>
  <r>
    <n v="1"/>
    <s v="       100920"/>
    <s v="       100401"/>
    <s v="KOLICA ZA ČIŠĆENJE"/>
    <x v="2"/>
    <s v="30.01.07"/>
    <s v="01.02.07"/>
    <s v="1"/>
    <n v="20"/>
    <n v="1"/>
    <x v="529"/>
    <n v="1172.42"/>
    <n v="0"/>
    <x v="541"/>
    <x v="1"/>
  </r>
  <r>
    <n v="1"/>
    <s v="       100921"/>
    <s v="       102294"/>
    <s v="STOLIĆ KLUB 120x60x45"/>
    <x v="1"/>
    <s v="30.09.09"/>
    <s v="01.10.09"/>
    <s v="1"/>
    <n v="12.5"/>
    <n v="1"/>
    <x v="530"/>
    <n v="940.95"/>
    <n v="0"/>
    <x v="542"/>
    <x v="1"/>
  </r>
  <r>
    <n v="1"/>
    <s v="       100941"/>
    <s v="       100772"/>
    <s v="NOTEBOOK 650 G1"/>
    <x v="3"/>
    <s v="25.11.14"/>
    <s v="01.12.14"/>
    <s v="1"/>
    <n v="25"/>
    <n v="1"/>
    <x v="531"/>
    <n v="7363.75"/>
    <n v="0"/>
    <x v="543"/>
    <x v="1"/>
  </r>
  <r>
    <n v="1"/>
    <s v="       100942"/>
    <s v="       102485"/>
    <s v="UREĐAJ GPS TOPCON"/>
    <x v="2"/>
    <s v="21.05.07"/>
    <s v="01.06.07"/>
    <s v="1"/>
    <n v="20"/>
    <n v="1"/>
    <x v="532"/>
    <n v="61000"/>
    <n v="0"/>
    <x v="544"/>
    <x v="1"/>
  </r>
  <r>
    <n v="1"/>
    <s v="       100943"/>
    <s v="       102441"/>
    <s v="UR.ZA MJER.OTPORNOSTI TLA"/>
    <x v="2"/>
    <s v="27.06.14"/>
    <s v="01.07.14"/>
    <s v="1"/>
    <n v="20"/>
    <n v="1"/>
    <x v="533"/>
    <n v="19263.98"/>
    <n v="0"/>
    <x v="545"/>
    <x v="1"/>
  </r>
  <r>
    <n v="1"/>
    <s v="       100948"/>
    <s v="       102269"/>
    <s v="STOLICA S NASLONOM"/>
    <x v="1"/>
    <s v="01.01.97"/>
    <s v="01.02.97"/>
    <s v="1"/>
    <n v="12.5"/>
    <n v="1"/>
    <x v="509"/>
    <n v="226.31"/>
    <n v="0"/>
    <x v="521"/>
    <x v="1"/>
  </r>
  <r>
    <n v="1"/>
    <s v="       100951"/>
    <s v="       100639"/>
    <s v="MONITOR 23&quot; DELL U2312HM"/>
    <x v="3"/>
    <s v="03.10.13"/>
    <s v="01.11.13"/>
    <s v="1"/>
    <n v="25"/>
    <n v="1"/>
    <x v="371"/>
    <n v="1481.25"/>
    <n v="0"/>
    <x v="383"/>
    <x v="1"/>
  </r>
  <r>
    <n v="1"/>
    <s v="       100957"/>
    <s v="       100697"/>
    <s v="MONITOR LCD 24&quot; HP LA2405"/>
    <x v="3"/>
    <s v="14.09.11"/>
    <s v="01.10.11"/>
    <s v="1"/>
    <n v="25"/>
    <n v="1"/>
    <x v="534"/>
    <n v="1854.74"/>
    <n v="0"/>
    <x v="546"/>
    <x v="1"/>
  </r>
  <r>
    <n v="1"/>
    <s v="       100958"/>
    <s v="       101597"/>
    <s v="RAČUNALO INTEL ROCK"/>
    <x v="3"/>
    <s v="13.07.04"/>
    <s v="01.08.04"/>
    <s v="1"/>
    <n v="25"/>
    <n v="1"/>
    <x v="535"/>
    <n v="7164.81"/>
    <n v="0"/>
    <x v="547"/>
    <x v="1"/>
  </r>
  <r>
    <n v="1"/>
    <s v="       100959"/>
    <s v="       100713"/>
    <s v="MONITOR SAMSUNG 17&quot;SM732N"/>
    <x v="3"/>
    <s v="21.09.07"/>
    <s v="01.10.07"/>
    <s v="1"/>
    <n v="25"/>
    <n v="1"/>
    <x v="536"/>
    <n v="1783.15"/>
    <n v="0"/>
    <x v="548"/>
    <x v="1"/>
  </r>
  <r>
    <n v="1"/>
    <s v="       100960"/>
    <s v="       100347"/>
    <s v="KAMERA CCD 320e"/>
    <x v="3"/>
    <s v="11.11.10"/>
    <s v="01.12.10"/>
    <s v="1"/>
    <n v="20"/>
    <n v="1"/>
    <x v="537"/>
    <n v="8610"/>
    <n v="0"/>
    <x v="549"/>
    <x v="1"/>
  </r>
  <r>
    <n v="1"/>
    <s v="       100966"/>
    <s v="       100507"/>
    <s v="MAŠINA PIS.EL.PROFESIONAL"/>
    <x v="2"/>
    <s v="01.01.97"/>
    <s v="01.02.97"/>
    <s v="1"/>
    <n v="20"/>
    <n v="1"/>
    <x v="538"/>
    <n v="12672.53"/>
    <n v="0"/>
    <x v="550"/>
    <x v="1"/>
  </r>
  <r>
    <n v="1"/>
    <s v="       101052"/>
    <s v="       102604"/>
    <s v="VJEŠALICA ZIDNA 266x356"/>
    <x v="2"/>
    <s v="29.09.09"/>
    <s v="01.10.09"/>
    <s v="1"/>
    <n v="12.5"/>
    <n v="1"/>
    <x v="539"/>
    <n v="6531.3"/>
    <n v="0"/>
    <x v="551"/>
    <x v="1"/>
  </r>
  <r>
    <n v="1"/>
    <s v="       101053"/>
    <s v="       100366"/>
    <s v="KATEDRA / STOL"/>
    <x v="1"/>
    <s v="29.09.09"/>
    <s v="01.10.09"/>
    <s v="1"/>
    <n v="12.5"/>
    <n v="1"/>
    <x v="412"/>
    <n v="1660.5"/>
    <n v="0"/>
    <x v="424"/>
    <x v="1"/>
  </r>
  <r>
    <n v="1"/>
    <s v="       101056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57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58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59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0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1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2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3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4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5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6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7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8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69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0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1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2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3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4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5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6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7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8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79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0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1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2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3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4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5"/>
    <s v="       102145"/>
    <s v="STOLAC KONFER.LK 01"/>
    <x v="1"/>
    <s v="17.12.09"/>
    <s v="01.01.10"/>
    <s v="1"/>
    <n v="12.5"/>
    <n v="1"/>
    <x v="540"/>
    <n v="431.73"/>
    <n v="0"/>
    <x v="552"/>
    <x v="1"/>
  </r>
  <r>
    <n v="1"/>
    <s v="       101086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87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88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89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0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1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2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3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4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5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6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7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8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099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0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1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2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3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4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5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6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7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8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09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10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11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12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13"/>
    <s v="       102039"/>
    <s v="STOL RADNI 65x50x75"/>
    <x v="1"/>
    <s v="17.12.09"/>
    <s v="01.01.10"/>
    <s v="1"/>
    <n v="12.5"/>
    <n v="1"/>
    <x v="541"/>
    <n v="1162.3500000000001"/>
    <n v="0"/>
    <x v="553"/>
    <x v="1"/>
  </r>
  <r>
    <n v="1"/>
    <s v="       101114"/>
    <s v="       101273"/>
    <s v="PLOČA ŠKOLSAKA 240x100"/>
    <x v="2"/>
    <s v="17.12.09"/>
    <s v="01.01.10"/>
    <s v="1"/>
    <n v="12.5"/>
    <n v="1"/>
    <x v="542"/>
    <n v="1549.8"/>
    <n v="0"/>
    <x v="554"/>
    <x v="1"/>
  </r>
  <r>
    <n v="1"/>
    <s v="       101115"/>
    <s v="       101389"/>
    <s v="PROJEKC.PLATNO  240x240"/>
    <x v="2"/>
    <s v="17.12.09"/>
    <s v="01.01.10"/>
    <s v="1"/>
    <n v="20"/>
    <n v="1"/>
    <x v="429"/>
    <n v="3874.5"/>
    <n v="0"/>
    <x v="441"/>
    <x v="1"/>
  </r>
  <r>
    <n v="1"/>
    <s v="       101116"/>
    <s v="       100756"/>
    <s v="NOSAČ KOMPJUTERA 27x50x60"/>
    <x v="2"/>
    <s v="17.12.09"/>
    <s v="01.01.10"/>
    <s v="1"/>
    <n v="12.5"/>
    <n v="1"/>
    <x v="543"/>
    <n v="846.86"/>
    <n v="0"/>
    <x v="555"/>
    <x v="1"/>
  </r>
  <r>
    <n v="1"/>
    <s v="       101117"/>
    <s v="       101477"/>
    <s v="RAČ.ASUS, Intel G33"/>
    <x v="3"/>
    <s v="25.09.09"/>
    <s v="01.10.09"/>
    <s v="1"/>
    <n v="25"/>
    <n v="1"/>
    <x v="544"/>
    <n v="4072.2200000000003"/>
    <n v="0"/>
    <x v="556"/>
    <x v="1"/>
  </r>
  <r>
    <n v="1"/>
    <s v="       101118"/>
    <s v="       102177"/>
    <s v="STOLAC SA PLOČOM ZA"/>
    <x v="1"/>
    <s v="22.09.15"/>
    <s v="01.10.15"/>
    <s v="1"/>
    <n v="12.5"/>
    <n v="1"/>
    <x v="545"/>
    <n v="216.56"/>
    <n v="113.44"/>
    <x v="557"/>
    <x v="1"/>
  </r>
  <r>
    <n v="1"/>
    <s v="       101119"/>
    <s v="       102177"/>
    <s v="STOLAC SA PLOČOM ZA"/>
    <x v="1"/>
    <s v="22.09.15"/>
    <s v="01.10.15"/>
    <s v="1"/>
    <n v="12.5"/>
    <n v="1"/>
    <x v="545"/>
    <n v="216.56"/>
    <n v="113.44"/>
    <x v="557"/>
    <x v="1"/>
  </r>
  <r>
    <n v="1"/>
    <s v="       101120"/>
    <s v="       102177"/>
    <s v="STOLAC SA PLOČOM ZA"/>
    <x v="1"/>
    <s v="22.09.15"/>
    <s v="01.10.15"/>
    <s v="1"/>
    <n v="12.5"/>
    <n v="1"/>
    <x v="545"/>
    <n v="216.56"/>
    <n v="113.44"/>
    <x v="557"/>
    <x v="1"/>
  </r>
  <r>
    <n v="1"/>
    <s v="       101121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2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3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4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5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6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7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8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29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30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31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32"/>
    <s v="       102178"/>
    <s v="STOLAC SA PLOČOM ZA PISAN"/>
    <x v="1"/>
    <s v="22.09.15"/>
    <s v="01.10.15"/>
    <s v="1"/>
    <n v="12.5"/>
    <n v="1"/>
    <x v="545"/>
    <n v="216.56"/>
    <n v="113.44"/>
    <x v="557"/>
    <x v="1"/>
  </r>
  <r>
    <n v="1"/>
    <s v="       101134"/>
    <s v="       100639"/>
    <s v="MONITOR 23&quot; DELL U2312HM"/>
    <x v="3"/>
    <s v="08.05.13"/>
    <s v="01.06.13"/>
    <s v="1"/>
    <n v="25"/>
    <n v="1"/>
    <x v="371"/>
    <n v="1481.25"/>
    <n v="0"/>
    <x v="383"/>
    <x v="1"/>
  </r>
  <r>
    <n v="1"/>
    <s v="       101135"/>
    <s v="       100630"/>
    <s v="MONITOR 22&quot; DELL"/>
    <x v="3"/>
    <s v="11.06.14"/>
    <s v="01.07.14"/>
    <s v="1"/>
    <n v="25"/>
    <n v="1"/>
    <x v="435"/>
    <n v="1341.25"/>
    <n v="0"/>
    <x v="447"/>
    <x v="1"/>
  </r>
  <r>
    <n v="1"/>
    <s v="       101136"/>
    <s v="       101677"/>
    <s v="SCANER CANON LIDE 25"/>
    <x v="3"/>
    <s v="28.11.06"/>
    <s v="01.12.06"/>
    <s v="1"/>
    <n v="25"/>
    <n v="1"/>
    <x v="546"/>
    <n v="378.2"/>
    <n v="0"/>
    <x v="558"/>
    <x v="1"/>
  </r>
  <r>
    <n v="1"/>
    <s v="       101137"/>
    <s v="       102065"/>
    <s v="STOL RADNI S MET.NOGAMA"/>
    <x v="1"/>
    <s v="16.04.07"/>
    <s v="01.05.07"/>
    <s v="1"/>
    <n v="12.5"/>
    <n v="1"/>
    <x v="547"/>
    <n v="1098.46"/>
    <n v="0"/>
    <x v="559"/>
    <x v="1"/>
  </r>
  <r>
    <n v="1"/>
    <s v="       101138"/>
    <s v="       100458"/>
    <s v="KUTNI DODATAK 80x80x72"/>
    <x v="2"/>
    <s v="16.04.07"/>
    <s v="01.05.07"/>
    <s v="1"/>
    <n v="12.5"/>
    <n v="1"/>
    <x v="548"/>
    <n v="539.68000000000006"/>
    <n v="0"/>
    <x v="560"/>
    <x v="1"/>
  </r>
  <r>
    <n v="1"/>
    <s v="       101139"/>
    <s v="       101919"/>
    <s v="STOL DODATAK KONF."/>
    <x v="1"/>
    <s v="16.04.07"/>
    <s v="01.05.07"/>
    <s v="1"/>
    <n v="12.5"/>
    <n v="1"/>
    <x v="549"/>
    <n v="661"/>
    <n v="0"/>
    <x v="561"/>
    <x v="1"/>
  </r>
  <r>
    <n v="1"/>
    <s v="       101140"/>
    <s v="       101300"/>
    <s v="Pokretna kazeta"/>
    <x v="2"/>
    <s v="16.04.07"/>
    <s v="01.05.07"/>
    <s v="1"/>
    <n v="12.5"/>
    <n v="1"/>
    <x v="274"/>
    <n v="799.83"/>
    <n v="0"/>
    <x v="286"/>
    <x v="1"/>
  </r>
  <r>
    <n v="1"/>
    <s v="       101141"/>
    <s v="       101300"/>
    <s v="Pokretna kazeta"/>
    <x v="2"/>
    <s v="16.04.07"/>
    <s v="01.05.07"/>
    <s v="1"/>
    <n v="12.5"/>
    <n v="1"/>
    <x v="274"/>
    <n v="799.83"/>
    <n v="0"/>
    <x v="286"/>
    <x v="1"/>
  </r>
  <r>
    <n v="1"/>
    <s v="       101142"/>
    <s v="       101003"/>
    <s v="ORMAR SREDNJI S DRV.I STA"/>
    <x v="1"/>
    <s v="16.04.07"/>
    <s v="01.05.07"/>
    <s v="1"/>
    <n v="12.5"/>
    <n v="1"/>
    <x v="550"/>
    <n v="1631.8700000000001"/>
    <n v="0"/>
    <x v="562"/>
    <x v="1"/>
  </r>
  <r>
    <n v="1"/>
    <s v="       101143"/>
    <s v="       102153"/>
    <s v="STOLAC KONFERENC. PLAVI"/>
    <x v="1"/>
    <s v="16.04.07"/>
    <s v="01.05.07"/>
    <s v="1"/>
    <n v="12.5"/>
    <n v="1"/>
    <x v="551"/>
    <n v="295.36"/>
    <n v="0"/>
    <x v="563"/>
    <x v="1"/>
  </r>
  <r>
    <n v="1"/>
    <s v="       101144"/>
    <s v="       102153"/>
    <s v="STOLAC KONFERENC. PLAVI"/>
    <x v="1"/>
    <s v="16.04.07"/>
    <s v="01.05.07"/>
    <s v="1"/>
    <n v="12.5"/>
    <n v="1"/>
    <x v="551"/>
    <n v="295.36"/>
    <n v="0"/>
    <x v="563"/>
    <x v="1"/>
  </r>
  <r>
    <n v="1"/>
    <s v="       101145"/>
    <s v="       102153"/>
    <s v="STOLAC KONFERENC. PLAVI"/>
    <x v="1"/>
    <s v="16.04.07"/>
    <s v="01.05.07"/>
    <s v="1"/>
    <n v="12.5"/>
    <n v="1"/>
    <x v="551"/>
    <n v="295.36"/>
    <n v="0"/>
    <x v="563"/>
    <x v="1"/>
  </r>
  <r>
    <n v="1"/>
    <s v="       101146"/>
    <s v="       102153"/>
    <s v="STOLAC KONFERENC. PLAVI"/>
    <x v="1"/>
    <s v="16.04.07"/>
    <s v="01.05.07"/>
    <s v="1"/>
    <n v="12.5"/>
    <n v="1"/>
    <x v="551"/>
    <n v="295.36"/>
    <n v="0"/>
    <x v="563"/>
    <x v="1"/>
  </r>
  <r>
    <n v="1"/>
    <s v="       101147"/>
    <s v="       102585"/>
    <s v="VJEŠALICA"/>
    <x v="2"/>
    <s v="16.04.07"/>
    <s v="01.05.07"/>
    <s v="1"/>
    <n v="12.5"/>
    <n v="1"/>
    <x v="552"/>
    <n v="289.88"/>
    <n v="0"/>
    <x v="564"/>
    <x v="1"/>
  </r>
  <r>
    <n v="1"/>
    <s v="       101148"/>
    <s v="       101003"/>
    <s v="ORMAR SREDNJI S DRV.I STA"/>
    <x v="1"/>
    <s v="03.04.07"/>
    <s v="01.05.07"/>
    <s v="1"/>
    <n v="12.5"/>
    <n v="1"/>
    <x v="550"/>
    <n v="1631.8700000000001"/>
    <n v="0"/>
    <x v="562"/>
    <x v="1"/>
  </r>
  <r>
    <n v="1"/>
    <s v="       101149"/>
    <s v="       101027"/>
    <s v="ORMAR USKI VISOKI S DRV.V"/>
    <x v="1"/>
    <s v="03.04.07"/>
    <s v="01.05.07"/>
    <s v="1"/>
    <n v="12.5"/>
    <n v="1"/>
    <x v="553"/>
    <n v="1351.66"/>
    <n v="0"/>
    <x v="565"/>
    <x v="1"/>
  </r>
  <r>
    <n v="1"/>
    <s v="       101150"/>
    <s v="       101043"/>
    <s v="ORMAR VISOKI S DRV.I STAK"/>
    <x v="1"/>
    <s v="03.04.07"/>
    <s v="01.05.07"/>
    <s v="1"/>
    <n v="12.5"/>
    <n v="1"/>
    <x v="554"/>
    <n v="2081.71"/>
    <n v="0"/>
    <x v="566"/>
    <x v="1"/>
  </r>
  <r>
    <n v="1"/>
    <s v="       101151"/>
    <s v="       102065"/>
    <s v="STOL RADNI S MET.NOGAMA"/>
    <x v="1"/>
    <s v="03.04.07"/>
    <s v="01.05.07"/>
    <s v="1"/>
    <n v="12.5"/>
    <n v="1"/>
    <x v="555"/>
    <n v="1316.4"/>
    <n v="0"/>
    <x v="567"/>
    <x v="1"/>
  </r>
  <r>
    <n v="1"/>
    <s v="       101153"/>
    <s v="       102216"/>
    <s v="STOLAC UREDSKI TIMO"/>
    <x v="1"/>
    <s v="15.04.13"/>
    <s v="01.05.13"/>
    <s v="1"/>
    <n v="12.5"/>
    <n v="1"/>
    <x v="556"/>
    <n v="286.42"/>
    <n v="12.42"/>
    <x v="568"/>
    <x v="1"/>
  </r>
  <r>
    <n v="1"/>
    <s v="       101154"/>
    <s v="       101541"/>
    <s v="RAČ.PROONE 600 G1"/>
    <x v="3"/>
    <s v="11.08.14"/>
    <s v="01.09.14"/>
    <s v="1"/>
    <n v="25"/>
    <n v="1"/>
    <x v="557"/>
    <n v="8153.75"/>
    <n v="0"/>
    <x v="569"/>
    <x v="1"/>
  </r>
  <r>
    <n v="1"/>
    <s v="       101155"/>
    <s v="       101833"/>
    <s v="STALAK ZA MONITOR-F1453A"/>
    <x v="3"/>
    <s v="23.09.02"/>
    <s v="01.10.02"/>
    <s v="1"/>
    <n v="25"/>
    <n v="1"/>
    <x v="558"/>
    <n v="629.4"/>
    <n v="0"/>
    <x v="570"/>
    <x v="1"/>
  </r>
  <r>
    <n v="1"/>
    <s v="       101156"/>
    <s v="       100621"/>
    <s v="MONI.LCD PHILIPS 17&quot; 170S"/>
    <x v="2"/>
    <s v="05.04.05"/>
    <s v="01.05.05"/>
    <s v="1"/>
    <n v="25"/>
    <n v="1"/>
    <x v="559"/>
    <n v="2682.78"/>
    <n v="0"/>
    <x v="571"/>
    <x v="1"/>
  </r>
  <r>
    <n v="1"/>
    <s v="       101157"/>
    <s v="       101349"/>
    <s v="PORT REPLIKATOR PA286A"/>
    <x v="2"/>
    <s v="27.09.05"/>
    <s v="01.10.05"/>
    <s v="1"/>
    <n v="25"/>
    <n v="1"/>
    <x v="560"/>
    <n v="1200.48"/>
    <n v="0"/>
    <x v="572"/>
    <x v="1"/>
  </r>
  <r>
    <n v="1"/>
    <s v="       101158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1159"/>
    <s v="       100966"/>
    <s v="ORMAR OTVORENI SIVI"/>
    <x v="1"/>
    <s v="10.04.07"/>
    <s v="01.05.07"/>
    <s v="1"/>
    <n v="12.5"/>
    <n v="1"/>
    <x v="336"/>
    <n v="861.03"/>
    <n v="0"/>
    <x v="348"/>
    <x v="1"/>
  </r>
  <r>
    <n v="1"/>
    <s v="       101160"/>
    <s v="       100947"/>
    <s v="ORMAR METALNI ZELENI"/>
    <x v="1"/>
    <s v="01.01.97"/>
    <s v="01.02.97"/>
    <s v="1"/>
    <n v="12.5"/>
    <n v="1"/>
    <x v="455"/>
    <n v="1053.48"/>
    <n v="0"/>
    <x v="467"/>
    <x v="1"/>
  </r>
  <r>
    <n v="1"/>
    <s v="       101161"/>
    <s v="       100947"/>
    <s v="ORMAR METALNI ZELENI"/>
    <x v="1"/>
    <s v="01.01.97"/>
    <s v="01.02.97"/>
    <s v="1"/>
    <n v="12.5"/>
    <n v="1"/>
    <x v="455"/>
    <n v="1053.48"/>
    <n v="0"/>
    <x v="467"/>
    <x v="1"/>
  </r>
  <r>
    <n v="1"/>
    <s v="       101162"/>
    <s v="       100947"/>
    <s v="ORMAR METALNI ZELENI"/>
    <x v="1"/>
    <s v="01.01.97"/>
    <s v="01.02.97"/>
    <s v="1"/>
    <n v="12.5"/>
    <n v="1"/>
    <x v="455"/>
    <n v="1053.48"/>
    <n v="0"/>
    <x v="467"/>
    <x v="1"/>
  </r>
  <r>
    <n v="1"/>
    <s v="       101172"/>
    <s v="       101066"/>
    <s v="ORMAR ZA KNJ.MANJI DVOKRI"/>
    <x v="1"/>
    <s v="01.01.97"/>
    <s v="01.02.97"/>
    <s v="1"/>
    <n v="12.5"/>
    <n v="1"/>
    <x v="484"/>
    <n v="706.5"/>
    <n v="0"/>
    <x v="496"/>
    <x v="1"/>
  </r>
  <r>
    <n v="1"/>
    <s v="       101173"/>
    <s v="       100183"/>
    <s v="FOTELJA KOŽNA VEĆA/PROC."/>
    <x v="1"/>
    <s v="01.01.97"/>
    <s v="01.02.97"/>
    <s v="1"/>
    <n v="12.5"/>
    <n v="1"/>
    <x v="561"/>
    <n v="1978.3"/>
    <n v="0"/>
    <x v="573"/>
    <x v="1"/>
  </r>
  <r>
    <n v="1"/>
    <s v="       101174"/>
    <s v="       100183"/>
    <s v="FOTELJA KOŽNA VEĆA/PROC."/>
    <x v="1"/>
    <s v="01.01.97"/>
    <s v="01.02.97"/>
    <s v="1"/>
    <n v="12.5"/>
    <n v="1"/>
    <x v="561"/>
    <n v="1978.3"/>
    <n v="0"/>
    <x v="573"/>
    <x v="1"/>
  </r>
  <r>
    <n v="1"/>
    <s v="       101175"/>
    <s v="       101974"/>
    <s v="STOL PISAĆI"/>
    <x v="1"/>
    <s v="01.01.97"/>
    <s v="01.02.97"/>
    <s v="1"/>
    <n v="12.5"/>
    <n v="1"/>
    <x v="562"/>
    <n v="1639.1200000000001"/>
    <n v="0"/>
    <x v="574"/>
    <x v="1"/>
  </r>
  <r>
    <n v="1"/>
    <s v="       101177"/>
    <s v="       101961"/>
    <s v="STOL MALI METALNI OKRUGLI"/>
    <x v="1"/>
    <s v="01.01.97"/>
    <s v="01.02.97"/>
    <s v="1"/>
    <n v="12.5"/>
    <n v="1"/>
    <x v="563"/>
    <n v="282.68"/>
    <n v="0"/>
    <x v="575"/>
    <x v="1"/>
  </r>
  <r>
    <n v="1"/>
    <s v="       101178"/>
    <s v="       101327"/>
    <s v="POLICA ZA KNJIGE"/>
    <x v="2"/>
    <s v="01.01.97"/>
    <s v="01.02.97"/>
    <s v="1"/>
    <n v="12.5"/>
    <n v="1"/>
    <x v="564"/>
    <n v="56.620000000000005"/>
    <n v="0"/>
    <x v="576"/>
    <x v="1"/>
  </r>
  <r>
    <n v="1"/>
    <s v="       101179"/>
    <s v="       101327"/>
    <s v="POLICA ZA KNJIGE"/>
    <x v="2"/>
    <s v="01.01.97"/>
    <s v="01.02.97"/>
    <s v="1"/>
    <n v="12.5"/>
    <n v="1"/>
    <x v="564"/>
    <n v="56.620000000000005"/>
    <n v="0"/>
    <x v="576"/>
    <x v="1"/>
  </r>
  <r>
    <n v="1"/>
    <s v="       101180"/>
    <s v="       101071"/>
    <s v="ORMAR ZA KNJIGE DVOKR/PRO"/>
    <x v="1"/>
    <s v="01.01.97"/>
    <s v="01.02.97"/>
    <s v="1"/>
    <n v="12.5"/>
    <n v="1"/>
    <x v="517"/>
    <n v="565.23"/>
    <n v="0"/>
    <x v="529"/>
    <x v="1"/>
  </r>
  <r>
    <n v="1"/>
    <s v="       101181"/>
    <s v="       101071"/>
    <s v="ORMAR ZA KNJIGE DVOKR/PRO"/>
    <x v="1"/>
    <s v="01.01.97"/>
    <s v="01.02.97"/>
    <s v="1"/>
    <n v="12.5"/>
    <n v="1"/>
    <x v="517"/>
    <n v="565.23"/>
    <n v="0"/>
    <x v="529"/>
    <x v="1"/>
  </r>
  <r>
    <n v="1"/>
    <s v="       101182"/>
    <s v="       101070"/>
    <s v="ORMAR ZA KNJIGE DVOKR.MAL"/>
    <x v="1"/>
    <s v="01.01.97"/>
    <s v="01.02.97"/>
    <s v="1"/>
    <n v="12.5"/>
    <n v="1"/>
    <x v="484"/>
    <n v="706.5"/>
    <n v="0"/>
    <x v="496"/>
    <x v="1"/>
  </r>
  <r>
    <n v="1"/>
    <s v="       101183"/>
    <s v="       100461"/>
    <s v="LADICA UZ PISAĆI STOL/PRO"/>
    <x v="1"/>
    <s v="01.01.97"/>
    <s v="01.02.97"/>
    <s v="1"/>
    <n v="12.5"/>
    <n v="1"/>
    <x v="565"/>
    <n v="847.91"/>
    <n v="0"/>
    <x v="577"/>
    <x v="1"/>
  </r>
  <r>
    <n v="1"/>
    <s v="       101184"/>
    <s v="       100461"/>
    <s v="LADICA UZ PISAĆI STOL/PRO"/>
    <x v="1"/>
    <s v="01.01.97"/>
    <s v="01.02.97"/>
    <s v="1"/>
    <n v="12.5"/>
    <n v="1"/>
    <x v="565"/>
    <n v="847.91"/>
    <n v="0"/>
    <x v="577"/>
    <x v="1"/>
  </r>
  <r>
    <n v="1"/>
    <s v="       101185"/>
    <s v="       101017"/>
    <s v="ORMAR TROKRILNI-MOST/PROC"/>
    <x v="1"/>
    <s v="01.01.97"/>
    <s v="01.02.97"/>
    <s v="1"/>
    <n v="12.5"/>
    <n v="1"/>
    <x v="566"/>
    <n v="474.43"/>
    <n v="0"/>
    <x v="578"/>
    <x v="1"/>
  </r>
  <r>
    <n v="1"/>
    <s v="       101186"/>
    <s v="       102238"/>
    <s v="STOLICA DAKTILO KOŽNA/PRO"/>
    <x v="1"/>
    <s v="01.01.97"/>
    <s v="01.02.97"/>
    <s v="1"/>
    <n v="12.5"/>
    <n v="1"/>
    <x v="567"/>
    <n v="1290"/>
    <n v="0"/>
    <x v="579"/>
    <x v="1"/>
  </r>
  <r>
    <n v="1"/>
    <s v="       101187"/>
    <s v="       100413"/>
    <s v="KOMODA/PROC."/>
    <x v="2"/>
    <s v="01.01.97"/>
    <s v="01.02.97"/>
    <s v="1"/>
    <n v="12.5"/>
    <n v="1"/>
    <x v="330"/>
    <n v="1894.5"/>
    <n v="0"/>
    <x v="342"/>
    <x v="1"/>
  </r>
  <r>
    <n v="1"/>
    <s v="       101188"/>
    <s v="       100413"/>
    <s v="KOMODA/PROC."/>
    <x v="2"/>
    <s v="01.01.97"/>
    <s v="01.02.97"/>
    <s v="1"/>
    <n v="12.5"/>
    <n v="1"/>
    <x v="330"/>
    <n v="1894.5"/>
    <n v="0"/>
    <x v="342"/>
    <x v="1"/>
  </r>
  <r>
    <n v="1"/>
    <s v="       101193"/>
    <s v="       102190"/>
    <s v="STOLAC TAPIC.CRNI SKAJ/PR"/>
    <x v="1"/>
    <s v="01.01.97"/>
    <s v="01.02.97"/>
    <s v="1"/>
    <n v="12.5"/>
    <n v="1"/>
    <x v="568"/>
    <n v="695.30000000000007"/>
    <n v="0"/>
    <x v="580"/>
    <x v="1"/>
  </r>
  <r>
    <n v="1"/>
    <s v="       101194"/>
    <s v="       102190"/>
    <s v="STOLAC TAPIC.CRNI SKAJ/PR"/>
    <x v="1"/>
    <s v="01.01.97"/>
    <s v="01.02.97"/>
    <s v="1"/>
    <n v="12.5"/>
    <n v="1"/>
    <x v="568"/>
    <n v="695.30000000000007"/>
    <n v="0"/>
    <x v="580"/>
    <x v="1"/>
  </r>
  <r>
    <n v="1"/>
    <s v="       101195"/>
    <s v="       102190"/>
    <s v="STOLAC TAPIC.CRNI SKAJ/PR"/>
    <x v="1"/>
    <s v="01.01.97"/>
    <s v="01.02.97"/>
    <s v="1"/>
    <n v="12.5"/>
    <n v="1"/>
    <x v="568"/>
    <n v="695.30000000000007"/>
    <n v="0"/>
    <x v="580"/>
    <x v="1"/>
  </r>
  <r>
    <n v="1"/>
    <s v="       101201"/>
    <s v="       100630"/>
    <s v="MONITOR 22&quot; DELL"/>
    <x v="3"/>
    <s v="11.06.14"/>
    <s v="01.07.14"/>
    <s v="1"/>
    <n v="25"/>
    <n v="1"/>
    <x v="435"/>
    <n v="1341.25"/>
    <n v="0"/>
    <x v="447"/>
    <x v="1"/>
  </r>
  <r>
    <n v="1"/>
    <s v="       101202"/>
    <s v="       100630"/>
    <s v="MONITOR 22&quot; DELL"/>
    <x v="3"/>
    <s v="11.06.14"/>
    <s v="01.07.14"/>
    <s v="1"/>
    <n v="25"/>
    <n v="1"/>
    <x v="435"/>
    <n v="1341.25"/>
    <n v="0"/>
    <x v="447"/>
    <x v="1"/>
  </r>
  <r>
    <n v="1"/>
    <s v="       101203"/>
    <s v="       100639"/>
    <s v="MONITOR 23&quot; DELL U2312HM"/>
    <x v="3"/>
    <s v="04.10.13"/>
    <s v="01.11.13"/>
    <s v="1"/>
    <n v="25"/>
    <n v="1"/>
    <x v="371"/>
    <n v="1481.25"/>
    <n v="0"/>
    <x v="383"/>
    <x v="1"/>
  </r>
  <r>
    <n v="1"/>
    <s v="       101204"/>
    <s v="       100639"/>
    <s v="MONITOR 23&quot; DELL U2312HM"/>
    <x v="3"/>
    <s v="08.05.13"/>
    <s v="01.06.13"/>
    <s v="1"/>
    <n v="25"/>
    <n v="1"/>
    <x v="371"/>
    <n v="1481.25"/>
    <n v="0"/>
    <x v="383"/>
    <x v="1"/>
  </r>
  <r>
    <n v="1"/>
    <s v="       101205"/>
    <s v="       100639"/>
    <s v="MONITOR 23&quot; DELL U2312HM"/>
    <x v="3"/>
    <s v="04.10.13"/>
    <s v="01.11.13"/>
    <s v="1"/>
    <n v="25"/>
    <n v="1"/>
    <x v="371"/>
    <n v="1481.25"/>
    <n v="0"/>
    <x v="383"/>
    <x v="1"/>
  </r>
  <r>
    <n v="1"/>
    <s v="       101207"/>
    <s v="       100639"/>
    <s v="MONITOR 23&quot; DELL U2312HM"/>
    <x v="3"/>
    <s v="08.05.13"/>
    <s v="01.06.13"/>
    <s v="1"/>
    <n v="25"/>
    <n v="1"/>
    <x v="371"/>
    <n v="1481.25"/>
    <n v="0"/>
    <x v="383"/>
    <x v="1"/>
  </r>
  <r>
    <n v="1"/>
    <s v="       101208"/>
    <s v="       101340"/>
    <s v="POLUFOTELJA MET. NOGE"/>
    <x v="1"/>
    <s v="01.01.97"/>
    <s v="01.02.97"/>
    <s v="1"/>
    <n v="12.5"/>
    <n v="1"/>
    <x v="569"/>
    <n v="452.19"/>
    <n v="0"/>
    <x v="581"/>
    <x v="1"/>
  </r>
  <r>
    <n v="1"/>
    <s v="       101209"/>
    <s v="       101340"/>
    <s v="POLUFOTELJA MET. NOGE"/>
    <x v="1"/>
    <s v="01.01.97"/>
    <s v="01.02.97"/>
    <s v="1"/>
    <n v="12.5"/>
    <n v="1"/>
    <x v="569"/>
    <n v="452.19"/>
    <n v="0"/>
    <x v="581"/>
    <x v="1"/>
  </r>
  <r>
    <n v="1"/>
    <s v="       101210"/>
    <s v="       101014"/>
    <s v="ORMAR STAKLENI/PROC."/>
    <x v="1"/>
    <s v="01.01.97"/>
    <s v="01.02.97"/>
    <s v="1"/>
    <n v="12.5"/>
    <n v="1"/>
    <x v="570"/>
    <n v="1132.67"/>
    <n v="0"/>
    <x v="582"/>
    <x v="1"/>
  </r>
  <r>
    <n v="1"/>
    <s v="       101211"/>
    <s v="       101014"/>
    <s v="ORMAR STAKLENI/PROC."/>
    <x v="1"/>
    <s v="01.01.97"/>
    <s v="01.02.97"/>
    <s v="1"/>
    <n v="12.5"/>
    <n v="1"/>
    <x v="570"/>
    <n v="1132.67"/>
    <n v="0"/>
    <x v="582"/>
    <x v="1"/>
  </r>
  <r>
    <n v="1"/>
    <s v="       101212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1213"/>
    <s v="       101128"/>
    <s v="ORMARIĆ S LADICAMA"/>
    <x v="1"/>
    <s v="01.01.97"/>
    <s v="01.02.97"/>
    <s v="1"/>
    <n v="12.5"/>
    <n v="1"/>
    <x v="572"/>
    <n v="396.43"/>
    <n v="0"/>
    <x v="584"/>
    <x v="1"/>
  </r>
  <r>
    <n v="1"/>
    <s v="       101215"/>
    <s v="       100914"/>
    <s v="ORMAR DVOKRILNI STAKLO"/>
    <x v="1"/>
    <s v="01.01.97"/>
    <s v="01.02.97"/>
    <s v="1"/>
    <n v="12.5"/>
    <n v="1"/>
    <x v="570"/>
    <n v="1132.67"/>
    <n v="0"/>
    <x v="582"/>
    <x v="1"/>
  </r>
  <r>
    <n v="1"/>
    <s v="       101216"/>
    <s v="       101050"/>
    <s v="ORMAR VITRINA S VRAT./PRO"/>
    <x v="1"/>
    <s v="01.01.97"/>
    <s v="01.02.97"/>
    <s v="1"/>
    <n v="12.5"/>
    <n v="1"/>
    <x v="570"/>
    <n v="1132.67"/>
    <n v="0"/>
    <x v="582"/>
    <x v="1"/>
  </r>
  <r>
    <n v="1"/>
    <s v="       101217"/>
    <s v="       102003"/>
    <s v="STOL RADNI /PROC."/>
    <x v="1"/>
    <s v="01.01.97"/>
    <s v="01.02.97"/>
    <s v="1"/>
    <n v="12.5"/>
    <n v="1"/>
    <x v="573"/>
    <n v="1413"/>
    <n v="0"/>
    <x v="585"/>
    <x v="1"/>
  </r>
  <r>
    <n v="1"/>
    <s v="       101218"/>
    <s v="       102240"/>
    <s v="STOLICA DAKTILO S RUKONAS"/>
    <x v="1"/>
    <s v="18.06.01"/>
    <s v="01.07.01"/>
    <s v="1"/>
    <n v="12.5"/>
    <n v="1"/>
    <x v="574"/>
    <n v="726.82"/>
    <n v="0"/>
    <x v="586"/>
    <x v="1"/>
  </r>
  <r>
    <n v="1"/>
    <s v="       101219"/>
    <s v="       101538"/>
    <s v="RAČ.PRODESK 400G2"/>
    <x v="3"/>
    <s v="07.08.14"/>
    <s v="01.09.14"/>
    <s v="1"/>
    <n v="25"/>
    <n v="1"/>
    <x v="423"/>
    <n v="5287.5"/>
    <n v="0"/>
    <x v="435"/>
    <x v="1"/>
  </r>
  <r>
    <n v="1"/>
    <s v="       101220"/>
    <s v="       100644"/>
    <s v="MONITOR 24&quot;"/>
    <x v="3"/>
    <s v="09.12.14"/>
    <s v="01.01.15"/>
    <s v="1"/>
    <n v="25"/>
    <n v="1"/>
    <x v="575"/>
    <n v="1750"/>
    <n v="0"/>
    <x v="587"/>
    <x v="1"/>
  </r>
  <r>
    <n v="1"/>
    <s v="       101221"/>
    <s v="       101286"/>
    <s v="PLOČA ZIDNA 60*90"/>
    <x v="2"/>
    <s v="22.11.02"/>
    <s v="01.12.02"/>
    <s v="1"/>
    <n v="12.5"/>
    <n v="1"/>
    <x v="576"/>
    <n v="231.97"/>
    <n v="0"/>
    <x v="588"/>
    <x v="1"/>
  </r>
  <r>
    <n v="1"/>
    <s v="       101224"/>
    <s v="       100905"/>
    <s v="ORMAR DVOKR.STAKLENI/PROC"/>
    <x v="1"/>
    <s v="01.01.97"/>
    <s v="01.02.97"/>
    <s v="1"/>
    <n v="12.5"/>
    <n v="1"/>
    <x v="570"/>
    <n v="1132.67"/>
    <n v="0"/>
    <x v="582"/>
    <x v="1"/>
  </r>
  <r>
    <n v="1"/>
    <s v="       101225"/>
    <s v="       100905"/>
    <s v="ORMAR DVOKR.STAKLENI/PROC"/>
    <x v="1"/>
    <s v="01.01.97"/>
    <s v="01.02.97"/>
    <s v="1"/>
    <n v="12.5"/>
    <n v="1"/>
    <x v="570"/>
    <n v="1132.67"/>
    <n v="0"/>
    <x v="582"/>
    <x v="1"/>
  </r>
  <r>
    <n v="1"/>
    <s v="       101229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1232"/>
    <s v="       102146"/>
    <s v="STOLAC KONFEREN."/>
    <x v="1"/>
    <s v="18.09.02"/>
    <s v="01.10.02"/>
    <s v="1"/>
    <n v="12.5"/>
    <n v="1"/>
    <x v="577"/>
    <n v="382.1"/>
    <n v="0"/>
    <x v="589"/>
    <x v="1"/>
  </r>
  <r>
    <n v="1"/>
    <s v="       101233"/>
    <s v="       102146"/>
    <s v="STOLAC KONFEREN."/>
    <x v="1"/>
    <s v="18.09.02"/>
    <s v="01.10.02"/>
    <s v="1"/>
    <n v="12.5"/>
    <n v="1"/>
    <x v="577"/>
    <n v="382.1"/>
    <n v="0"/>
    <x v="589"/>
    <x v="1"/>
  </r>
  <r>
    <n v="1"/>
    <s v="       101234"/>
    <s v="       102147"/>
    <s v="STOLAC KONFEREN. VALENCIA"/>
    <x v="1"/>
    <s v="18.09.02"/>
    <s v="01.10.02"/>
    <s v="1"/>
    <n v="12.5"/>
    <n v="1"/>
    <x v="577"/>
    <n v="382.1"/>
    <n v="0"/>
    <x v="589"/>
    <x v="1"/>
  </r>
  <r>
    <n v="1"/>
    <s v="       101235"/>
    <s v="       102147"/>
    <s v="STOLAC KONFEREN. VALENCIA"/>
    <x v="1"/>
    <s v="18.09.02"/>
    <s v="01.10.02"/>
    <s v="1"/>
    <n v="12.5"/>
    <n v="1"/>
    <x v="577"/>
    <n v="382.1"/>
    <n v="0"/>
    <x v="589"/>
    <x v="1"/>
  </r>
  <r>
    <n v="1"/>
    <s v="       101236"/>
    <s v="       101285"/>
    <s v="PLOČA ZIDNA 120*180"/>
    <x v="2"/>
    <s v="22.11.02"/>
    <s v="01.12.02"/>
    <s v="1"/>
    <n v="12.5"/>
    <n v="1"/>
    <x v="578"/>
    <n v="923.83"/>
    <n v="0"/>
    <x v="590"/>
    <x v="1"/>
  </r>
  <r>
    <n v="1"/>
    <s v="       101237"/>
    <s v="       101095"/>
    <s v="ORMAR(ELEMENT)S LADICAMA"/>
    <x v="1"/>
    <s v="01.01.97"/>
    <s v="01.02.97"/>
    <s v="1"/>
    <n v="12.5"/>
    <n v="1"/>
    <x v="579"/>
    <n v="396.36"/>
    <n v="0"/>
    <x v="591"/>
    <x v="1"/>
  </r>
  <r>
    <n v="1"/>
    <s v="       101239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1240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1241"/>
    <s v="       100639"/>
    <s v="MONITOR 23&quot; DELL U2312HM"/>
    <x v="3"/>
    <s v="04.10.13"/>
    <s v="01.11.13"/>
    <s v="1"/>
    <n v="25"/>
    <n v="1"/>
    <x v="371"/>
    <n v="1481.25"/>
    <n v="0"/>
    <x v="383"/>
    <x v="1"/>
  </r>
  <r>
    <n v="1"/>
    <s v="       101242"/>
    <s v="       100630"/>
    <s v="MONITOR 22&quot; DELL"/>
    <x v="3"/>
    <s v="11.06.14"/>
    <s v="01.07.14"/>
    <s v="1"/>
    <n v="25"/>
    <n v="1"/>
    <x v="435"/>
    <n v="1341.25"/>
    <n v="0"/>
    <x v="447"/>
    <x v="1"/>
  </r>
  <r>
    <n v="1"/>
    <s v="       101243"/>
    <s v="       100630"/>
    <s v="MONITOR 22&quot; DELL"/>
    <x v="3"/>
    <s v="11.06.14"/>
    <s v="01.07.14"/>
    <s v="1"/>
    <n v="25"/>
    <n v="1"/>
    <x v="435"/>
    <n v="1341.25"/>
    <n v="0"/>
    <x v="447"/>
    <x v="1"/>
  </r>
  <r>
    <n v="1"/>
    <s v="       101258"/>
    <s v="       101771"/>
    <s v="SOFTW.Digitilzet"/>
    <x v="4"/>
    <s v="14.02.12"/>
    <s v="01.03.12"/>
    <s v="1"/>
    <n v="25"/>
    <n v="1"/>
    <x v="580"/>
    <n v="297.38"/>
    <n v="0"/>
    <x v="592"/>
    <x v="1"/>
  </r>
  <r>
    <n v="1"/>
    <s v="       101261"/>
    <s v="       101644"/>
    <s v="RADNI STOL 705 NC"/>
    <x v="1"/>
    <s v="04.10.02"/>
    <s v="01.11.02"/>
    <s v="1"/>
    <n v="12.5"/>
    <n v="1"/>
    <x v="581"/>
    <n v="2851.52"/>
    <n v="0"/>
    <x v="593"/>
    <x v="1"/>
  </r>
  <r>
    <n v="1"/>
    <s v="       101262"/>
    <s v="       101922"/>
    <s v="STOL DODTAK 911D"/>
    <x v="1"/>
    <s v="04.10.02"/>
    <s v="01.11.02"/>
    <s v="1"/>
    <n v="12.5"/>
    <n v="1"/>
    <x v="582"/>
    <n v="2328.86"/>
    <n v="0"/>
    <x v="594"/>
    <x v="1"/>
  </r>
  <r>
    <n v="1"/>
    <s v="       101263"/>
    <s v="       100097"/>
    <s v="DAKTILO STOL 707 NC"/>
    <x v="1"/>
    <s v="04.10.02"/>
    <s v="01.11.02"/>
    <s v="1"/>
    <n v="12.5"/>
    <n v="1"/>
    <x v="583"/>
    <n v="1886.3600000000001"/>
    <n v="0"/>
    <x v="595"/>
    <x v="1"/>
  </r>
  <r>
    <n v="1"/>
    <s v="       101264"/>
    <s v="       101304"/>
    <s v="POKRETNA KAZETA 921RA"/>
    <x v="2"/>
    <s v="04.10.02"/>
    <s v="01.11.02"/>
    <s v="1"/>
    <n v="12.5"/>
    <n v="1"/>
    <x v="584"/>
    <n v="1335.17"/>
    <n v="0"/>
    <x v="596"/>
    <x v="1"/>
  </r>
  <r>
    <n v="1"/>
    <s v="       101265"/>
    <s v="       102574"/>
    <s v="VITRINA VEĆA"/>
    <x v="2"/>
    <s v="04.10.02"/>
    <s v="01.11.02"/>
    <s v="1"/>
    <n v="12.5"/>
    <n v="1"/>
    <x v="585"/>
    <n v="5298.95"/>
    <n v="0"/>
    <x v="597"/>
    <x v="1"/>
  </r>
  <r>
    <n v="1"/>
    <s v="       101266"/>
    <s v="       102559"/>
    <s v="VITRINA MANJA"/>
    <x v="2"/>
    <s v="04.10.02"/>
    <s v="01.11.02"/>
    <s v="1"/>
    <n v="12.5"/>
    <n v="1"/>
    <x v="586"/>
    <n v="3942.92"/>
    <n v="0"/>
    <x v="598"/>
    <x v="1"/>
  </r>
  <r>
    <n v="1"/>
    <s v="       101268"/>
    <s v="       102147"/>
    <s v="STOLAC KONFEREN. VALENCIA"/>
    <x v="1"/>
    <s v="04.10.02"/>
    <s v="01.11.02"/>
    <s v="1"/>
    <n v="12.5"/>
    <n v="1"/>
    <x v="577"/>
    <n v="382.1"/>
    <n v="0"/>
    <x v="589"/>
    <x v="1"/>
  </r>
  <r>
    <n v="1"/>
    <s v="       101269"/>
    <s v="       102147"/>
    <s v="STOLAC KONFEREN. VALENCIA"/>
    <x v="1"/>
    <s v="04.10.02"/>
    <s v="01.11.02"/>
    <s v="1"/>
    <n v="12.5"/>
    <n v="1"/>
    <x v="577"/>
    <n v="382.1"/>
    <n v="0"/>
    <x v="589"/>
    <x v="1"/>
  </r>
  <r>
    <n v="1"/>
    <s v="       101270"/>
    <s v="       102147"/>
    <s v="STOLAC KONFEREN. VALENCIA"/>
    <x v="1"/>
    <s v="04.10.02"/>
    <s v="01.11.02"/>
    <s v="1"/>
    <n v="12.5"/>
    <n v="1"/>
    <x v="577"/>
    <n v="382.1"/>
    <n v="0"/>
    <x v="589"/>
    <x v="1"/>
  </r>
  <r>
    <n v="1"/>
    <s v="       101271"/>
    <s v="       102148"/>
    <s v="STOLAC KONFEREN. VALEVCIA"/>
    <x v="1"/>
    <s v="04.10.02"/>
    <s v="01.11.02"/>
    <s v="1"/>
    <n v="12.5"/>
    <n v="1"/>
    <x v="577"/>
    <n v="382.1"/>
    <n v="0"/>
    <x v="589"/>
    <x v="1"/>
  </r>
  <r>
    <n v="1"/>
    <s v="       101272"/>
    <s v="       101223"/>
    <s v="PISAČ HP LASERJET 1022"/>
    <x v="3"/>
    <s v="18.12.06"/>
    <s v="01.01.07"/>
    <s v="1"/>
    <n v="25"/>
    <n v="1"/>
    <x v="587"/>
    <n v="1771.44"/>
    <n v="0"/>
    <x v="599"/>
    <x v="1"/>
  </r>
  <r>
    <n v="1"/>
    <s v="       101275"/>
    <s v="       100665"/>
    <s v="MONITOR AOC 21,6&quot;"/>
    <x v="3"/>
    <s v="05.11.09"/>
    <s v="01.12.09"/>
    <s v="1"/>
    <n v="25"/>
    <n v="1"/>
    <x v="588"/>
    <n v="1353"/>
    <n v="0"/>
    <x v="600"/>
    <x v="1"/>
  </r>
  <r>
    <n v="1"/>
    <s v="       101276"/>
    <s v="       100665"/>
    <s v="MONITOR AOC 21,6&quot;"/>
    <x v="3"/>
    <s v="25.11.09"/>
    <s v="01.12.09"/>
    <s v="1"/>
    <n v="25"/>
    <n v="1"/>
    <x v="589"/>
    <n v="1476"/>
    <n v="0"/>
    <x v="601"/>
    <x v="1"/>
  </r>
  <r>
    <n v="1"/>
    <s v="       101277"/>
    <s v="       100333"/>
    <s v="iPAD APPLE CELLULAR 64GB"/>
    <x v="3"/>
    <s v="08.07.13"/>
    <s v="01.08.13"/>
    <s v="1"/>
    <n v="25"/>
    <n v="1"/>
    <x v="590"/>
    <n v="7525"/>
    <n v="0"/>
    <x v="602"/>
    <x v="1"/>
  </r>
  <r>
    <n v="1"/>
    <s v="       101278"/>
    <s v="       100750"/>
    <s v="NETOBOOK HP PROBOOK 650G1"/>
    <x v="3"/>
    <s v="26.05.14"/>
    <s v="01.06.14"/>
    <s v="1"/>
    <n v="25"/>
    <n v="1"/>
    <x v="591"/>
    <n v="7083.93"/>
    <n v="0"/>
    <x v="603"/>
    <x v="1"/>
  </r>
  <r>
    <n v="1"/>
    <s v="       101279"/>
    <s v="       101500"/>
    <s v="RAČ.HP PRODESK 490G1"/>
    <x v="3"/>
    <s v="29.07.14"/>
    <s v="01.08.14"/>
    <s v="1"/>
    <n v="25"/>
    <n v="1"/>
    <x v="592"/>
    <n v="6612.5"/>
    <n v="0"/>
    <x v="604"/>
    <x v="1"/>
  </r>
  <r>
    <n v="1"/>
    <s v="       101281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1282"/>
    <s v="       102591"/>
    <s v="VJEŠALICA DRVENA/PROC."/>
    <x v="2"/>
    <s v="01.01.97"/>
    <s v="01.02.97"/>
    <s v="1"/>
    <n v="12.5"/>
    <n v="1"/>
    <x v="593"/>
    <n v="84.710000000000008"/>
    <n v="0"/>
    <x v="605"/>
    <x v="1"/>
  </r>
  <r>
    <n v="1"/>
    <s v="       101283"/>
    <s v="       101076"/>
    <s v="ORMAR ZA KNJIGE STAKLENA"/>
    <x v="1"/>
    <s v="01.01.97"/>
    <s v="01.02.97"/>
    <s v="1"/>
    <n v="12.5"/>
    <n v="1"/>
    <x v="570"/>
    <n v="1132.67"/>
    <n v="0"/>
    <x v="582"/>
    <x v="1"/>
  </r>
  <r>
    <n v="1"/>
    <s v="       101284"/>
    <s v="       101076"/>
    <s v="ORMAR ZA KNJIGE STAKLENA"/>
    <x v="1"/>
    <s v="01.01.97"/>
    <s v="01.02.97"/>
    <s v="1"/>
    <n v="12.5"/>
    <n v="1"/>
    <x v="570"/>
    <n v="1132.67"/>
    <n v="0"/>
    <x v="582"/>
    <x v="1"/>
  </r>
  <r>
    <n v="1"/>
    <s v="       101285"/>
    <s v="       101076"/>
    <s v="ORMAR ZA KNJIGE STAKLENA"/>
    <x v="1"/>
    <s v="01.01.97"/>
    <s v="01.02.97"/>
    <s v="1"/>
    <n v="12.5"/>
    <n v="1"/>
    <x v="570"/>
    <n v="1132.67"/>
    <n v="0"/>
    <x v="582"/>
    <x v="1"/>
  </r>
  <r>
    <n v="1"/>
    <s v="       101286"/>
    <s v="       101061"/>
    <s v="Ormar za kemikalije"/>
    <x v="1"/>
    <s v="01.01.97"/>
    <s v="01.02.97"/>
    <s v="1"/>
    <n v="12.5"/>
    <n v="1"/>
    <x v="594"/>
    <n v="6782.6100000000006"/>
    <n v="0"/>
    <x v="606"/>
    <x v="1"/>
  </r>
  <r>
    <n v="1"/>
    <s v="       101287"/>
    <s v="       101987"/>
    <s v="STOL PISAĆI/PROC."/>
    <x v="1"/>
    <s v="01.01.97"/>
    <s v="01.02.97"/>
    <s v="1"/>
    <n v="12.5"/>
    <n v="1"/>
    <x v="494"/>
    <n v="1695.68"/>
    <n v="0"/>
    <x v="506"/>
    <x v="1"/>
  </r>
  <r>
    <n v="1"/>
    <s v="       101288"/>
    <s v="       101290"/>
    <s v="PLOHA RADNA"/>
    <x v="2"/>
    <s v="01.01.97"/>
    <s v="01.02.97"/>
    <s v="1"/>
    <n v="12.5"/>
    <n v="1"/>
    <x v="489"/>
    <n v="1695.69"/>
    <n v="0"/>
    <x v="501"/>
    <x v="1"/>
  </r>
  <r>
    <n v="1"/>
    <s v="       101289"/>
    <s v="       101290"/>
    <s v="PLOHA RADNA"/>
    <x v="2"/>
    <s v="01.01.97"/>
    <s v="01.02.97"/>
    <s v="1"/>
    <n v="12.5"/>
    <n v="1"/>
    <x v="494"/>
    <n v="1695.68"/>
    <n v="0"/>
    <x v="506"/>
    <x v="1"/>
  </r>
  <r>
    <n v="1"/>
    <s v="       101290"/>
    <s v="       102324"/>
    <s v="SUDOPER/PROC."/>
    <x v="2"/>
    <s v="01.01.97"/>
    <s v="01.02.97"/>
    <s v="1"/>
    <n v="12.5"/>
    <n v="1"/>
    <x v="595"/>
    <n v="611.39"/>
    <n v="0"/>
    <x v="607"/>
    <x v="1"/>
  </r>
  <r>
    <n v="1"/>
    <s v="       101291"/>
    <s v="       102536"/>
    <s v="VAGA TEHNICA NA UTEGE/PRO"/>
    <x v="2"/>
    <s v="01.01.97"/>
    <s v="01.02.97"/>
    <s v="1"/>
    <n v="20"/>
    <n v="1"/>
    <x v="596"/>
    <n v="2619.84"/>
    <n v="0"/>
    <x v="608"/>
    <x v="1"/>
  </r>
  <r>
    <n v="1"/>
    <s v="       101292"/>
    <s v="       102536"/>
    <s v="VAGA TEHNICA NA UTEGE/PRO"/>
    <x v="2"/>
    <s v="01.01.97"/>
    <s v="01.02.97"/>
    <s v="1"/>
    <n v="20"/>
    <n v="1"/>
    <x v="596"/>
    <n v="2619.84"/>
    <n v="0"/>
    <x v="608"/>
    <x v="1"/>
  </r>
  <r>
    <n v="1"/>
    <s v="       101293"/>
    <s v="       100530"/>
    <s v="MIKROSKOP BINOKULAR"/>
    <x v="2"/>
    <s v="01.01.97"/>
    <s v="01.02.97"/>
    <s v="1"/>
    <n v="20"/>
    <n v="1"/>
    <x v="597"/>
    <n v="8790.7900000000009"/>
    <n v="0"/>
    <x v="609"/>
    <x v="1"/>
  </r>
  <r>
    <n v="1"/>
    <s v="       101294"/>
    <s v="       100082"/>
    <s v="CENTRIFUGA JANITZKY"/>
    <x v="2"/>
    <s v="01.01.97"/>
    <s v="01.02.97"/>
    <s v="1"/>
    <n v="20"/>
    <n v="1"/>
    <x v="598"/>
    <n v="4185.3500000000004"/>
    <n v="0"/>
    <x v="610"/>
    <x v="1"/>
  </r>
  <r>
    <n v="1"/>
    <s v="       101295"/>
    <s v="       101256"/>
    <s v="PISAĆI STROJ OLIVETTI"/>
    <x v="2"/>
    <s v="01.01.97"/>
    <s v="01.02.97"/>
    <s v="1"/>
    <n v="20"/>
    <n v="1"/>
    <x v="599"/>
    <n v="2823.79"/>
    <n v="0"/>
    <x v="611"/>
    <x v="1"/>
  </r>
  <r>
    <n v="1"/>
    <s v="       101296"/>
    <s v="       101366"/>
    <s v="PREŠA FILTER/PROC."/>
    <x v="2"/>
    <s v="01.01.97"/>
    <s v="01.02.97"/>
    <s v="1"/>
    <n v="20"/>
    <n v="1"/>
    <x v="600"/>
    <n v="2969.4900000000002"/>
    <n v="0"/>
    <x v="612"/>
    <x v="1"/>
  </r>
  <r>
    <n v="1"/>
    <s v="       101298"/>
    <s v="       100272"/>
    <s v="GRAFOSKOP A4 NLS"/>
    <x v="2"/>
    <s v="01.01.97"/>
    <s v="01.02.97"/>
    <s v="1"/>
    <n v="20"/>
    <n v="1"/>
    <x v="601"/>
    <n v="1313.73"/>
    <n v="0"/>
    <x v="613"/>
    <x v="1"/>
  </r>
  <r>
    <n v="1"/>
    <s v="       101299"/>
    <s v="       100057"/>
    <s v="BROOKFIELD DIG.VISKOZIMET"/>
    <x v="2"/>
    <s v="01.01.99"/>
    <s v="01.02.99"/>
    <s v="1"/>
    <n v="20"/>
    <n v="1"/>
    <x v="602"/>
    <n v="56214.950000000004"/>
    <n v="0"/>
    <x v="614"/>
    <x v="1"/>
  </r>
  <r>
    <n v="1"/>
    <s v="       101300"/>
    <s v="       100321"/>
    <s v="INST.ZA MJER.PROPUSTNOST"/>
    <x v="2"/>
    <s v="22.10.98"/>
    <s v="01.11.98"/>
    <s v="1"/>
    <n v="20"/>
    <n v="1"/>
    <x v="603"/>
    <n v="39822.879999999997"/>
    <n v="0"/>
    <x v="615"/>
    <x v="1"/>
  </r>
  <r>
    <n v="1"/>
    <s v="       101301"/>
    <s v="       100318"/>
    <s v="INST.ZA ISPIT.MAZIVOSTI I"/>
    <x v="2"/>
    <s v="22.10.98"/>
    <s v="01.11.98"/>
    <s v="1"/>
    <n v="20"/>
    <n v="1"/>
    <x v="604"/>
    <n v="38881.040000000001"/>
    <n v="0"/>
    <x v="616"/>
    <x v="1"/>
  </r>
  <r>
    <n v="1"/>
    <s v="       101302"/>
    <s v="       102205"/>
    <s v="STOLAC UREDSKI + RUKONASL"/>
    <x v="1"/>
    <s v="11.12.00"/>
    <s v="01.01.01"/>
    <s v="1"/>
    <n v="12.5"/>
    <n v="1"/>
    <x v="605"/>
    <n v="747.74"/>
    <n v="0"/>
    <x v="617"/>
    <x v="1"/>
  </r>
  <r>
    <n v="1"/>
    <s v="       101303"/>
    <s v="       102551"/>
    <s v="VISKOZIMETAR FANN"/>
    <x v="2"/>
    <s v="01.01.97"/>
    <s v="01.02.97"/>
    <s v="1"/>
    <n v="20"/>
    <n v="1"/>
    <x v="606"/>
    <n v="4358.38"/>
    <n v="0"/>
    <x v="618"/>
    <x v="1"/>
  </r>
  <r>
    <n v="1"/>
    <s v="       101304"/>
    <s v="       100328"/>
    <s v="INSTRUMENT RETORTA"/>
    <x v="2"/>
    <s v="01.01.97"/>
    <s v="01.02.97"/>
    <s v="1"/>
    <n v="20"/>
    <n v="1"/>
    <x v="607"/>
    <n v="1200"/>
    <n v="0"/>
    <x v="204"/>
    <x v="1"/>
  </r>
  <r>
    <n v="1"/>
    <s v="       101305"/>
    <s v="       102524"/>
    <s v="VAGA KOMPAKTNA EK-1200G"/>
    <x v="2"/>
    <s v="30.11.01"/>
    <s v="01.12.01"/>
    <s v="1"/>
    <n v="20"/>
    <n v="1"/>
    <x v="608"/>
    <n v="5978"/>
    <n v="0"/>
    <x v="619"/>
    <x v="1"/>
  </r>
  <r>
    <n v="1"/>
    <s v="       101306"/>
    <s v="       101190"/>
    <s v="PH METAR SA  ELEKTRO.PRIJ"/>
    <x v="2"/>
    <s v="30.11.01"/>
    <s v="01.12.01"/>
    <s v="1"/>
    <n v="20"/>
    <n v="1"/>
    <x v="609"/>
    <n v="6344"/>
    <n v="0"/>
    <x v="620"/>
    <x v="1"/>
  </r>
  <r>
    <n v="1"/>
    <s v="       101307"/>
    <s v="       101202"/>
    <s v="PISAČ"/>
    <x v="2"/>
    <s v="16.09.02"/>
    <s v="01.10.02"/>
    <s v="1"/>
    <n v="25"/>
    <n v="1"/>
    <x v="610"/>
    <n v="2222.35"/>
    <n v="0"/>
    <x v="621"/>
    <x v="1"/>
  </r>
  <r>
    <n v="1"/>
    <s v="       101308"/>
    <s v="       102550"/>
    <s v="VISKOZIMETAR DIGITALNI TI"/>
    <x v="2"/>
    <s v="25.04.03"/>
    <s v="01.05.03"/>
    <s v="1"/>
    <n v="20"/>
    <n v="1"/>
    <x v="611"/>
    <n v="26296.799999999999"/>
    <n v="0"/>
    <x v="622"/>
    <x v="1"/>
  </r>
  <r>
    <n v="1"/>
    <s v="       101309"/>
    <s v="       101997"/>
    <s v="Stol radni"/>
    <x v="1"/>
    <s v="12.03.03"/>
    <s v="01.04.03"/>
    <s v="1"/>
    <n v="12.5"/>
    <n v="1"/>
    <x v="262"/>
    <n v="956.38"/>
    <n v="0"/>
    <x v="274"/>
    <x v="1"/>
  </r>
  <r>
    <n v="1"/>
    <s v="       101310"/>
    <s v="       101300"/>
    <s v="Pokretna kazeta"/>
    <x v="2"/>
    <s v="12.03.03"/>
    <s v="01.04.03"/>
    <s v="1"/>
    <n v="12.5"/>
    <n v="1"/>
    <x v="263"/>
    <n v="975.39"/>
    <n v="0"/>
    <x v="275"/>
    <x v="1"/>
  </r>
  <r>
    <n v="1"/>
    <s v="       101311"/>
    <s v="       101300"/>
    <s v="Pokretna kazeta"/>
    <x v="2"/>
    <s v="12.03.03"/>
    <s v="01.04.03"/>
    <s v="1"/>
    <n v="12.5"/>
    <n v="1"/>
    <x v="263"/>
    <n v="975.39"/>
    <n v="0"/>
    <x v="275"/>
    <x v="1"/>
  </r>
  <r>
    <n v="1"/>
    <s v="       101314"/>
    <s v="       100087"/>
    <s v="CONTROLOTRON-PRIJ.MJERAČ"/>
    <x v="3"/>
    <s v="18.02.05"/>
    <s v="01.03.05"/>
    <s v="1"/>
    <n v="20"/>
    <n v="1"/>
    <x v="612"/>
    <n v="169282.15"/>
    <n v="0"/>
    <x v="623"/>
    <x v="1"/>
  </r>
  <r>
    <n v="1"/>
    <s v="       101315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16"/>
    <s v="       101265"/>
    <s v="PLOČA KOMPAKT"/>
    <x v="2"/>
    <s v="12.08.04"/>
    <s v="01.09.04"/>
    <s v="1"/>
    <n v="12.5"/>
    <n v="1"/>
    <x v="614"/>
    <n v="17667.63"/>
    <n v="0"/>
    <x v="625"/>
    <x v="1"/>
  </r>
  <r>
    <n v="1"/>
    <s v="       101317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18"/>
    <s v="       101674"/>
    <s v="SCANER 4570C"/>
    <x v="3"/>
    <s v="17.09.03"/>
    <s v="01.10.03"/>
    <s v="1"/>
    <n v="25"/>
    <n v="1"/>
    <x v="615"/>
    <n v="1635.76"/>
    <n v="0"/>
    <x v="626"/>
    <x v="1"/>
  </r>
  <r>
    <n v="1"/>
    <s v="       101319"/>
    <s v="       100583"/>
    <s v="MJEŠALICA LAB.+ČAŠE ZA MJ"/>
    <x v="2"/>
    <s v="19.03.04"/>
    <s v="01.04.04"/>
    <s v="1"/>
    <n v="20"/>
    <n v="1"/>
    <x v="616"/>
    <n v="15704.35"/>
    <n v="0"/>
    <x v="627"/>
    <x v="1"/>
  </r>
  <r>
    <n v="1"/>
    <s v="       101320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21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22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23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24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25"/>
    <s v="       101997"/>
    <s v="Stol radni"/>
    <x v="1"/>
    <s v="10.09.04"/>
    <s v="01.10.04"/>
    <s v="1"/>
    <n v="12.5"/>
    <n v="1"/>
    <x v="617"/>
    <n v="851.56000000000006"/>
    <n v="0"/>
    <x v="628"/>
    <x v="1"/>
  </r>
  <r>
    <n v="1"/>
    <s v="       101326"/>
    <s v="       101997"/>
    <s v="Stol radni"/>
    <x v="1"/>
    <s v="10.09.04"/>
    <s v="01.10.04"/>
    <s v="1"/>
    <n v="12.5"/>
    <n v="1"/>
    <x v="617"/>
    <n v="851.56000000000006"/>
    <n v="0"/>
    <x v="628"/>
    <x v="1"/>
  </r>
  <r>
    <n v="1"/>
    <s v="       101327"/>
    <s v="       101997"/>
    <s v="Stol radni"/>
    <x v="1"/>
    <s v="10.09.04"/>
    <s v="01.10.04"/>
    <s v="1"/>
    <n v="12.5"/>
    <n v="1"/>
    <x v="617"/>
    <n v="851.56000000000006"/>
    <n v="0"/>
    <x v="628"/>
    <x v="1"/>
  </r>
  <r>
    <n v="1"/>
    <s v="       101328"/>
    <s v="       101997"/>
    <s v="Stol radni"/>
    <x v="1"/>
    <s v="10.09.04"/>
    <s v="01.10.04"/>
    <s v="1"/>
    <n v="12.5"/>
    <n v="1"/>
    <x v="617"/>
    <n v="851.56000000000006"/>
    <n v="0"/>
    <x v="628"/>
    <x v="1"/>
  </r>
  <r>
    <n v="1"/>
    <s v="       101329"/>
    <s v="       100371"/>
    <s v="KATEDRA/STOL"/>
    <x v="1"/>
    <s v="10.09.04"/>
    <s v="01.10.04"/>
    <s v="1"/>
    <n v="12.5"/>
    <n v="1"/>
    <x v="618"/>
    <n v="1190.72"/>
    <n v="0"/>
    <x v="629"/>
    <x v="1"/>
  </r>
  <r>
    <n v="1"/>
    <s v="       101330"/>
    <s v="       100474"/>
    <s v="LADIČAR POKRETNI"/>
    <x v="1"/>
    <s v="10.09.04"/>
    <s v="01.10.04"/>
    <s v="1"/>
    <n v="12.5"/>
    <n v="1"/>
    <x v="619"/>
    <n v="1157.78"/>
    <n v="0"/>
    <x v="630"/>
    <x v="1"/>
  </r>
  <r>
    <n v="1"/>
    <s v="       101331"/>
    <s v="       102160"/>
    <s v="STOLAC LAB."/>
    <x v="1"/>
    <s v="10.09.04"/>
    <s v="01.10.04"/>
    <s v="1"/>
    <n v="12.5"/>
    <n v="1"/>
    <x v="620"/>
    <n v="1087.02"/>
    <n v="0"/>
    <x v="631"/>
    <x v="1"/>
  </r>
  <r>
    <n v="1"/>
    <s v="       101332"/>
    <s v="       102160"/>
    <s v="STOLAC LAB."/>
    <x v="1"/>
    <s v="10.09.04"/>
    <s v="01.10.04"/>
    <s v="1"/>
    <n v="12.5"/>
    <n v="1"/>
    <x v="620"/>
    <n v="1087.02"/>
    <n v="0"/>
    <x v="631"/>
    <x v="1"/>
  </r>
  <r>
    <n v="1"/>
    <s v="       101333"/>
    <s v="       102611"/>
    <s v="VRATA KOMP.ISPOD DIGESTOR"/>
    <x v="2"/>
    <s v="10.09.04"/>
    <s v="01.10.04"/>
    <s v="1"/>
    <n v="12.5"/>
    <n v="1"/>
    <x v="621"/>
    <n v="1654.32"/>
    <n v="0"/>
    <x v="632"/>
    <x v="1"/>
  </r>
  <r>
    <n v="1"/>
    <s v="       101334"/>
    <s v="       101271"/>
    <s v="PLOČA RADNA JEDNOSTRUKA"/>
    <x v="2"/>
    <s v="10.09.04"/>
    <s v="01.10.04"/>
    <s v="1"/>
    <n v="12.5"/>
    <n v="1"/>
    <x v="622"/>
    <n v="4575"/>
    <n v="0"/>
    <x v="633"/>
    <x v="1"/>
  </r>
  <r>
    <n v="1"/>
    <s v="       101335"/>
    <s v="       100845"/>
    <s v="OBLOGA DRVNISKOG ELEMENTA"/>
    <x v="2"/>
    <s v="10.09.04"/>
    <s v="01.10.04"/>
    <s v="1"/>
    <n v="12.5"/>
    <n v="1"/>
    <x v="623"/>
    <n v="666.12"/>
    <n v="0"/>
    <x v="634"/>
    <x v="1"/>
  </r>
  <r>
    <n v="1"/>
    <s v="       101336"/>
    <s v="       100154"/>
    <s v="ELEMENAT NISKI S DVOSTRUK"/>
    <x v="2"/>
    <s v="10.09.04"/>
    <s v="01.10.04"/>
    <s v="1"/>
    <n v="12.5"/>
    <n v="1"/>
    <x v="624"/>
    <n v="2178.92"/>
    <n v="0"/>
    <x v="635"/>
    <x v="1"/>
  </r>
  <r>
    <n v="1"/>
    <s v="       101337"/>
    <s v="       101145"/>
    <s v="ORMARIĆ SA ŠIR. LADICAMA"/>
    <x v="1"/>
    <s v="10.09.04"/>
    <s v="01.10.04"/>
    <s v="1"/>
    <n v="12.5"/>
    <n v="1"/>
    <x v="625"/>
    <n v="2703.7000000000003"/>
    <n v="0"/>
    <x v="636"/>
    <x v="1"/>
  </r>
  <r>
    <n v="1"/>
    <s v="       101338"/>
    <s v="       101103"/>
    <s v="ORMARIĆ DVOKRILNI"/>
    <x v="1"/>
    <s v="10.09.04"/>
    <s v="01.10.04"/>
    <s v="1"/>
    <n v="12.5"/>
    <n v="1"/>
    <x v="626"/>
    <n v="2703.7200000000003"/>
    <n v="0"/>
    <x v="637"/>
    <x v="1"/>
  </r>
  <r>
    <n v="1"/>
    <s v="       101339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0"/>
    <s v="       101109"/>
    <s v="ORMARIĆ KOMBINIRANI"/>
    <x v="1"/>
    <s v="10.09.04"/>
    <s v="01.10.04"/>
    <s v="1"/>
    <n v="12.5"/>
    <n v="1"/>
    <x v="628"/>
    <n v="5301.27"/>
    <n v="0"/>
    <x v="639"/>
    <x v="1"/>
  </r>
  <r>
    <n v="1"/>
    <s v="       101341"/>
    <s v="       101107"/>
    <s v="ORMARIĆ JEDNOST.SA SUDOPE"/>
    <x v="1"/>
    <s v="10.09.04"/>
    <s v="01.10.04"/>
    <s v="1"/>
    <n v="12.5"/>
    <n v="1"/>
    <x v="629"/>
    <n v="8924.7800000000007"/>
    <n v="0"/>
    <x v="640"/>
    <x v="1"/>
  </r>
  <r>
    <n v="1"/>
    <s v="       101342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3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4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5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6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7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8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49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50"/>
    <s v="       101103"/>
    <s v="ORMARIĆ DVOKRILNI"/>
    <x v="1"/>
    <s v="10.09.04"/>
    <s v="01.10.04"/>
    <s v="1"/>
    <n v="12.5"/>
    <n v="1"/>
    <x v="627"/>
    <n v="2703.69"/>
    <n v="0"/>
    <x v="638"/>
    <x v="1"/>
  </r>
  <r>
    <n v="1"/>
    <s v="       101351"/>
    <s v="       101109"/>
    <s v="ORMARIĆ KOMBINIRANI"/>
    <x v="1"/>
    <s v="10.09.04"/>
    <s v="01.10.04"/>
    <s v="1"/>
    <n v="12.5"/>
    <n v="1"/>
    <x v="628"/>
    <n v="5301.27"/>
    <n v="0"/>
    <x v="639"/>
    <x v="1"/>
  </r>
  <r>
    <n v="1"/>
    <s v="       101352"/>
    <s v="       101105"/>
    <s v="ORMARIĆ DVOST.SA SUDOPER."/>
    <x v="1"/>
    <s v="10.09.04"/>
    <s v="01.10.04"/>
    <s v="1"/>
    <n v="12.5"/>
    <n v="1"/>
    <x v="630"/>
    <n v="16873.57"/>
    <n v="0"/>
    <x v="641"/>
    <x v="1"/>
  </r>
  <r>
    <n v="1"/>
    <s v="       101353"/>
    <s v="       101040"/>
    <s v="ORMAR VISOKI KOMBINIRANI"/>
    <x v="1"/>
    <s v="10.09.04"/>
    <s v="01.10.04"/>
    <s v="1"/>
    <n v="12.5"/>
    <n v="1"/>
    <x v="631"/>
    <n v="8360.66"/>
    <n v="0"/>
    <x v="642"/>
    <x v="1"/>
  </r>
  <r>
    <n v="1"/>
    <s v="       101354"/>
    <s v="       101041"/>
    <s v="ORMAR VISOKI OTVORENI"/>
    <x v="1"/>
    <s v="10.09.04"/>
    <s v="01.10.04"/>
    <s v="1"/>
    <n v="12.5"/>
    <n v="1"/>
    <x v="632"/>
    <n v="1819.02"/>
    <n v="0"/>
    <x v="643"/>
    <x v="1"/>
  </r>
  <r>
    <n v="1"/>
    <s v="       101355"/>
    <s v="       102549"/>
    <s v="VISKOZIMETAR"/>
    <x v="2"/>
    <s v="30.09.04"/>
    <s v="01.10.04"/>
    <s v="1"/>
    <n v="20"/>
    <n v="1"/>
    <x v="633"/>
    <n v="298224.48"/>
    <n v="0"/>
    <x v="644"/>
    <x v="1"/>
  </r>
  <r>
    <n v="1"/>
    <s v="       101356"/>
    <s v="       100567"/>
    <s v="MJERAČ USISA"/>
    <x v="3"/>
    <s v="30.09.04"/>
    <s v="01.10.04"/>
    <s v="1"/>
    <n v="20"/>
    <n v="1"/>
    <x v="634"/>
    <n v="7773.57"/>
    <n v="0"/>
    <x v="645"/>
    <x v="1"/>
  </r>
  <r>
    <n v="1"/>
    <s v="       101357"/>
    <s v="       102394"/>
    <s v="TESTER LJEPLJIVOSTI"/>
    <x v="2"/>
    <s v="30.09.04"/>
    <s v="01.10.04"/>
    <s v="1"/>
    <n v="20"/>
    <n v="1"/>
    <x v="635"/>
    <n v="20648.55"/>
    <n v="0"/>
    <x v="646"/>
    <x v="1"/>
  </r>
  <r>
    <n v="1"/>
    <s v="       101358"/>
    <s v="       102141"/>
    <s v="STOLAC KONFER."/>
    <x v="1"/>
    <s v="12.08.04"/>
    <s v="01.09.04"/>
    <s v="1"/>
    <n v="12.5"/>
    <n v="1"/>
    <x v="613"/>
    <n v="274.5"/>
    <n v="0"/>
    <x v="624"/>
    <x v="1"/>
  </r>
  <r>
    <n v="1"/>
    <s v="       101359"/>
    <s v="       100588"/>
    <s v="MJEŠALICA RW 14basic"/>
    <x v="2"/>
    <s v="10.01.07"/>
    <s v="01.02.07"/>
    <s v="1"/>
    <n v="20"/>
    <n v="1"/>
    <x v="636"/>
    <n v="4171.8500000000004"/>
    <n v="0"/>
    <x v="647"/>
    <x v="1"/>
  </r>
  <r>
    <n v="1"/>
    <s v="       101361"/>
    <s v="       100588"/>
    <s v="MJEŠALICA RW 14basic"/>
    <x v="2"/>
    <s v="12.02.07"/>
    <s v="01.03.07"/>
    <s v="1"/>
    <n v="20"/>
    <n v="1"/>
    <x v="637"/>
    <n v="4326.43"/>
    <n v="0"/>
    <x v="648"/>
    <x v="1"/>
  </r>
  <r>
    <n v="1"/>
    <s v="       101362"/>
    <s v="       102337"/>
    <s v="SUŠIONIK UNB 200"/>
    <x v="2"/>
    <s v="20.03.07"/>
    <s v="01.04.07"/>
    <s v="1"/>
    <n v="20"/>
    <n v="1"/>
    <x v="638"/>
    <n v="7350.38"/>
    <n v="0"/>
    <x v="649"/>
    <x v="1"/>
  </r>
  <r>
    <n v="1"/>
    <s v="       101363"/>
    <s v="       100323"/>
    <s v="INST.ZA ODREĐ.BUBRENJA UZ"/>
    <x v="2"/>
    <s v="11.05.07"/>
    <s v="01.06.07"/>
    <s v="1"/>
    <n v="20"/>
    <n v="1"/>
    <x v="639"/>
    <n v="184382.78"/>
    <n v="0"/>
    <x v="650"/>
    <x v="1"/>
  </r>
  <r>
    <n v="1"/>
    <s v="       101364"/>
    <s v="       102470"/>
    <s v="UREĐ.ZA KONDICIONIRANJE I"/>
    <x v="2"/>
    <s v="10.09.08"/>
    <s v="01.10.08"/>
    <s v="1"/>
    <n v="20"/>
    <n v="1"/>
    <x v="640"/>
    <n v="42097.22"/>
    <n v="0"/>
    <x v="651"/>
    <x v="1"/>
  </r>
  <r>
    <n v="1"/>
    <s v="       101365"/>
    <s v="       102467"/>
    <s v="UREĐ.ZA ISPIT.STABILNOSTI"/>
    <x v="2"/>
    <s v="10.09.08"/>
    <s v="01.10.08"/>
    <s v="1"/>
    <n v="20"/>
    <n v="1"/>
    <x v="641"/>
    <n v="9893.39"/>
    <n v="0"/>
    <x v="652"/>
    <x v="1"/>
  </r>
  <r>
    <n v="1"/>
    <s v="       101370"/>
    <s v="       101578"/>
    <s v="RAČUNALO HP PRODESK 490G1"/>
    <x v="3"/>
    <s v="26.05.14"/>
    <s v="01.06.14"/>
    <s v="1"/>
    <n v="25"/>
    <n v="1"/>
    <x v="592"/>
    <n v="6612.5"/>
    <n v="0"/>
    <x v="604"/>
    <x v="1"/>
  </r>
  <r>
    <n v="1"/>
    <s v="       101371"/>
    <s v="       102539"/>
    <s v="VAGA ZA VAG. CEMENT.UZOR."/>
    <x v="2"/>
    <s v="01.01.97"/>
    <s v="01.02.97"/>
    <s v="1"/>
    <n v="20"/>
    <n v="1"/>
    <x v="353"/>
    <n v="3000"/>
    <n v="0"/>
    <x v="365"/>
    <x v="1"/>
  </r>
  <r>
    <n v="1"/>
    <s v="       101384"/>
    <s v="       100718"/>
    <s v="MONITOR SAMSUNG 19&quot; SM940"/>
    <x v="3"/>
    <s v="25.10.07"/>
    <s v="01.11.07"/>
    <s v="1"/>
    <n v="25"/>
    <n v="1"/>
    <x v="536"/>
    <n v="1783.15"/>
    <n v="0"/>
    <x v="548"/>
    <x v="1"/>
  </r>
  <r>
    <n v="1"/>
    <s v="       101412"/>
    <s v="       101621"/>
    <s v="RAČUNALO RGNF Tip13"/>
    <x v="3"/>
    <s v="17.12.09"/>
    <s v="01.01.10"/>
    <s v="1"/>
    <n v="25"/>
    <n v="1"/>
    <x v="642"/>
    <n v="4059"/>
    <n v="0"/>
    <x v="653"/>
    <x v="1"/>
  </r>
  <r>
    <n v="1"/>
    <s v="       101413"/>
    <s v="       101621"/>
    <s v="RAČUNALO RGNF Tip13"/>
    <x v="3"/>
    <s v="17.12.09"/>
    <s v="01.01.10"/>
    <s v="1"/>
    <n v="25"/>
    <n v="1"/>
    <x v="642"/>
    <n v="4059"/>
    <n v="0"/>
    <x v="653"/>
    <x v="1"/>
  </r>
  <r>
    <n v="1"/>
    <s v="       101424"/>
    <s v="       101420"/>
    <s v="PROJEKTOR OPTOMA W316  (R"/>
    <x v="2"/>
    <s v="13.11.15"/>
    <s v="01.12.15"/>
    <s v="1"/>
    <n v="25"/>
    <n v="1"/>
    <x v="643"/>
    <n v="4778.03"/>
    <n v="0"/>
    <x v="654"/>
    <x v="1"/>
  </r>
  <r>
    <n v="1"/>
    <s v="       101426"/>
    <s v="       100762"/>
    <s v="NOSAČ STROPNI LCD"/>
    <x v="2"/>
    <s v="30.09.09"/>
    <s v="01.10.09"/>
    <s v="1"/>
    <n v="25"/>
    <n v="1"/>
    <x v="644"/>
    <n v="1361.6100000000001"/>
    <n v="0"/>
    <x v="655"/>
    <x v="1"/>
  </r>
  <r>
    <n v="1"/>
    <s v="       101427"/>
    <s v="       100762"/>
    <s v="NOSAČ STROPNI LCD"/>
    <x v="2"/>
    <s v="30.09.09"/>
    <s v="01.10.09"/>
    <s v="1"/>
    <n v="25"/>
    <n v="1"/>
    <x v="644"/>
    <n v="1361.6100000000001"/>
    <n v="0"/>
    <x v="655"/>
    <x v="1"/>
  </r>
  <r>
    <n v="1"/>
    <s v="       101429"/>
    <s v="       100767"/>
    <s v="NOSAĆ ZA PROJEKTOR"/>
    <x v="2"/>
    <s v="12.12.07"/>
    <s v="01.01.08"/>
    <s v="1"/>
    <n v="25"/>
    <n v="1"/>
    <x v="645"/>
    <n v="1683.6000000000001"/>
    <n v="0"/>
    <x v="656"/>
    <x v="1"/>
  </r>
  <r>
    <n v="1"/>
    <s v="       101433"/>
    <s v="       101067"/>
    <s v="ORMAR ZA KNJIGE"/>
    <x v="1"/>
    <s v="01.01.97"/>
    <s v="01.02.97"/>
    <s v="1"/>
    <n v="12.5"/>
    <n v="1"/>
    <x v="646"/>
    <n v="1413.09"/>
    <n v="0"/>
    <x v="657"/>
    <x v="1"/>
  </r>
  <r>
    <n v="1"/>
    <s v="       101439"/>
    <s v="       100702"/>
    <s v="MONITOR LG 22&quot;"/>
    <x v="3"/>
    <s v="15.07.15"/>
    <s v="01.08.15"/>
    <s v="1"/>
    <n v="25"/>
    <n v="1"/>
    <x v="321"/>
    <n v="1250"/>
    <n v="0"/>
    <x v="333"/>
    <x v="1"/>
  </r>
  <r>
    <n v="1"/>
    <s v="       101440"/>
    <s v="       100714"/>
    <s v="MONITOR SAMSUNG 17&quot;ZA SER"/>
    <x v="3"/>
    <s v="17.04.02"/>
    <s v="01.05.02"/>
    <s v="1"/>
    <n v="25"/>
    <n v="1"/>
    <x v="647"/>
    <n v="1720.81"/>
    <n v="0"/>
    <x v="658"/>
    <x v="1"/>
  </r>
  <r>
    <n v="1"/>
    <s v="       101441"/>
    <s v="       100630"/>
    <s v="MONITOR 22&quot; DELL"/>
    <x v="3"/>
    <s v="11.06.14"/>
    <s v="01.07.14"/>
    <s v="1"/>
    <n v="25"/>
    <n v="1"/>
    <x v="435"/>
    <n v="1341.25"/>
    <n v="0"/>
    <x v="447"/>
    <x v="1"/>
  </r>
  <r>
    <n v="1"/>
    <s v="       101442"/>
    <s v="       100892"/>
    <s v="ORMAR BIJELI 260x60x110 *"/>
    <x v="1"/>
    <s v="10.10.03"/>
    <s v="01.11.03"/>
    <s v="1"/>
    <n v="12.5"/>
    <n v="1"/>
    <x v="648"/>
    <n v="3200"/>
    <n v="0"/>
    <x v="659"/>
    <x v="1"/>
  </r>
  <r>
    <n v="1"/>
    <s v="       101443"/>
    <s v="       101713"/>
    <s v="SERVER"/>
    <x v="2"/>
    <s v="02.12.03"/>
    <s v="01.01.04"/>
    <s v="1"/>
    <n v="25"/>
    <n v="1"/>
    <x v="649"/>
    <n v="12009.1"/>
    <n v="0"/>
    <x v="660"/>
    <x v="1"/>
  </r>
  <r>
    <n v="1"/>
    <s v="       101444"/>
    <s v="       101621"/>
    <s v="RAČUNALO RGNF Tip13"/>
    <x v="3"/>
    <s v="17.12.09"/>
    <s v="01.01.10"/>
    <s v="1"/>
    <n v="25"/>
    <n v="1"/>
    <x v="642"/>
    <n v="4059"/>
    <n v="0"/>
    <x v="653"/>
    <x v="1"/>
  </r>
  <r>
    <n v="1"/>
    <s v="       101447"/>
    <s v="       101759"/>
    <s v="SOFTW. TRIMBLE 4D CONTROL"/>
    <x v="2"/>
    <s v="02.11.12"/>
    <s v="01.12.12"/>
    <s v="1"/>
    <n v="25"/>
    <n v="1"/>
    <x v="650"/>
    <n v="127853.65000000001"/>
    <n v="0"/>
    <x v="661"/>
    <x v="1"/>
  </r>
  <r>
    <n v="1"/>
    <s v="       101455"/>
    <s v="       100802"/>
    <s v="NOTEBOOK HP 250 G3"/>
    <x v="3"/>
    <s v="16.12.14"/>
    <s v="01.01.15"/>
    <s v="1"/>
    <n v="25"/>
    <n v="1"/>
    <x v="651"/>
    <n v="3587.5"/>
    <n v="0"/>
    <x v="662"/>
    <x v="1"/>
  </r>
  <r>
    <n v="1"/>
    <s v="       101456"/>
    <s v="       100155"/>
    <s v="ENDNOTE X7 HYBRID"/>
    <x v="3"/>
    <s v="22.04.15"/>
    <s v="01.05.15"/>
    <s v="1"/>
    <n v="25"/>
    <n v="1"/>
    <x v="652"/>
    <n v="604.70000000000005"/>
    <n v="0"/>
    <x v="663"/>
    <x v="1"/>
  </r>
  <r>
    <n v="1"/>
    <s v="       101457"/>
    <s v="       101346"/>
    <s v="PORT REPLIKATOR DVI 120W"/>
    <x v="3"/>
    <s v="21.10.08"/>
    <s v="01.11.08"/>
    <s v="1"/>
    <n v="25"/>
    <n v="1"/>
    <x v="653"/>
    <n v="841.80000000000007"/>
    <n v="0"/>
    <x v="664"/>
    <x v="1"/>
  </r>
  <r>
    <n v="1"/>
    <s v="       101458"/>
    <s v="       100812"/>
    <s v="NOTEBOOK HP 6730b,FU378ES"/>
    <x v="3"/>
    <s v="21.10.08"/>
    <s v="01.11.08"/>
    <s v="1"/>
    <n v="25"/>
    <n v="1"/>
    <x v="654"/>
    <n v="6409.88"/>
    <n v="0"/>
    <x v="665"/>
    <x v="1"/>
  </r>
  <r>
    <n v="1"/>
    <s v="       101459"/>
    <s v="       102614"/>
    <s v="ZGRADA FAKULTETA   6"/>
    <x v="5"/>
    <s v="01.01.97"/>
    <s v="01.02.97"/>
    <s v="1"/>
    <n v="1.25"/>
    <n v="1"/>
    <x v="655"/>
    <n v="9351907.540000001"/>
    <n v="15017523.35"/>
    <x v="666"/>
    <x v="2"/>
  </r>
  <r>
    <n v="1"/>
    <s v="       101460"/>
    <s v="       100752"/>
    <s v="NISKI ORMARIĆ&quot;JAVOR&quot;*"/>
    <x v="1"/>
    <s v="05.02.03"/>
    <s v="01.03.03"/>
    <s v="1"/>
    <n v="12.5"/>
    <n v="1"/>
    <x v="656"/>
    <n v="988.2"/>
    <n v="0"/>
    <x v="667"/>
    <x v="1"/>
  </r>
  <r>
    <n v="1"/>
    <s v="       101461"/>
    <s v="       102019"/>
    <s v="STOL RADNI 160X80XH72"/>
    <x v="1"/>
    <s v="18.10.04"/>
    <s v="01.11.04"/>
    <s v="1"/>
    <n v="12.5"/>
    <n v="1"/>
    <x v="657"/>
    <n v="1246.8399999999999"/>
    <n v="0"/>
    <x v="668"/>
    <x v="1"/>
  </r>
  <r>
    <n v="1"/>
    <s v="       101462"/>
    <s v="       102019"/>
    <s v="STOL RADNI 160X80XH72"/>
    <x v="1"/>
    <s v="18.10.04"/>
    <s v="01.11.04"/>
    <s v="1"/>
    <n v="12.5"/>
    <n v="1"/>
    <x v="658"/>
    <n v="1276.1200000000001"/>
    <n v="0"/>
    <x v="669"/>
    <x v="1"/>
  </r>
  <r>
    <n v="1"/>
    <s v="       101463"/>
    <s v="       100477"/>
    <s v="LADIČAR POKRETNI S 3 LADI"/>
    <x v="1"/>
    <s v="18.10.04"/>
    <s v="01.11.04"/>
    <s v="1"/>
    <n v="12.5"/>
    <n v="1"/>
    <x v="619"/>
    <n v="1157.78"/>
    <n v="0"/>
    <x v="630"/>
    <x v="1"/>
  </r>
  <r>
    <n v="1"/>
    <s v="       101464"/>
    <s v="       100477"/>
    <s v="LADIČAR POKRETNI S 3 LADI"/>
    <x v="1"/>
    <s v="18.10.04"/>
    <s v="01.11.04"/>
    <s v="1"/>
    <n v="12.5"/>
    <n v="1"/>
    <x v="619"/>
    <n v="1157.78"/>
    <n v="0"/>
    <x v="630"/>
    <x v="1"/>
  </r>
  <r>
    <n v="1"/>
    <s v="       101465"/>
    <s v="       100457"/>
    <s v="KUTNI DODATAK 80X60"/>
    <x v="1"/>
    <s v="18.10.04"/>
    <s v="01.11.04"/>
    <s v="1"/>
    <n v="12.5"/>
    <n v="1"/>
    <x v="659"/>
    <n v="458.72"/>
    <n v="0"/>
    <x v="670"/>
    <x v="1"/>
  </r>
  <r>
    <n v="1"/>
    <s v="       101466"/>
    <s v="       100438"/>
    <s v="KORPUS NISKOG ORMARA 90X"/>
    <x v="1"/>
    <s v="18.10.04"/>
    <s v="01.11.04"/>
    <s v="1"/>
    <n v="12.5"/>
    <n v="1"/>
    <x v="660"/>
    <n v="2669.36"/>
    <n v="0"/>
    <x v="671"/>
    <x v="1"/>
  </r>
  <r>
    <n v="1"/>
    <s v="       101467"/>
    <s v="       100162"/>
    <s v="FAX CANON MF 4150"/>
    <x v="3"/>
    <s v="12.12.07"/>
    <s v="01.01.08"/>
    <s v="1"/>
    <n v="20"/>
    <n v="1"/>
    <x v="661"/>
    <n v="2747.75"/>
    <n v="0"/>
    <x v="672"/>
    <x v="1"/>
  </r>
  <r>
    <n v="1"/>
    <s v="       101469"/>
    <s v="       100650"/>
    <s v="MONITOR 24&quot; DELL P2412H"/>
    <x v="3"/>
    <s v="13.03.12"/>
    <s v="01.04.12"/>
    <s v="1"/>
    <n v="25"/>
    <n v="1"/>
    <x v="662"/>
    <n v="1643.75"/>
    <n v="0"/>
    <x v="673"/>
    <x v="1"/>
  </r>
  <r>
    <n v="1"/>
    <s v="       101470"/>
    <s v="       101570"/>
    <s v="RAČUNALO HP ELITE7500"/>
    <x v="3"/>
    <s v="19.11.12"/>
    <s v="01.12.12"/>
    <s v="1"/>
    <n v="25"/>
    <n v="1"/>
    <x v="663"/>
    <n v="6321.6"/>
    <n v="0"/>
    <x v="674"/>
    <x v="1"/>
  </r>
  <r>
    <n v="1"/>
    <s v="       101477"/>
    <s v="       101339"/>
    <s v="POLUFOTELJA DRVENI RUKOH."/>
    <x v="1"/>
    <s v="01.01.97"/>
    <s v="01.02.97"/>
    <s v="1"/>
    <n v="12.5"/>
    <n v="1"/>
    <x v="569"/>
    <n v="452.19"/>
    <n v="0"/>
    <x v="581"/>
    <x v="1"/>
  </r>
  <r>
    <n v="1"/>
    <s v="       101479"/>
    <s v="       102593"/>
    <s v="VJEŠALICA GIR 1704*"/>
    <x v="2"/>
    <s v="05.12.02"/>
    <s v="01.01.03"/>
    <s v="1"/>
    <n v="12.5"/>
    <n v="1"/>
    <x v="664"/>
    <n v="285.48"/>
    <n v="0"/>
    <x v="675"/>
    <x v="1"/>
  </r>
  <r>
    <n v="1"/>
    <s v="       101480"/>
    <s v="       101906"/>
    <s v="STOL DAKTILO PRAVOKUTNI"/>
    <x v="1"/>
    <s v="19.11.13"/>
    <s v="01.12.13"/>
    <s v="1"/>
    <n v="12.5"/>
    <n v="1"/>
    <x v="665"/>
    <n v="412.6"/>
    <n v="53.4"/>
    <x v="676"/>
    <x v="1"/>
  </r>
  <r>
    <n v="1"/>
    <s v="       101481"/>
    <s v="       100430"/>
    <s v="KONF.DODATAK ZA STOL"/>
    <x v="1"/>
    <s v="19.11.13"/>
    <s v="01.12.13"/>
    <s v="1"/>
    <n v="12.5"/>
    <n v="1"/>
    <x v="666"/>
    <n v="216.9"/>
    <n v="28.1"/>
    <x v="677"/>
    <x v="1"/>
  </r>
  <r>
    <n v="1"/>
    <s v="       101482"/>
    <s v="       102056"/>
    <s v="STOL RADNI S DRV.NOGAMA"/>
    <x v="1"/>
    <s v="19.11.13"/>
    <s v="01.12.13"/>
    <s v="1"/>
    <n v="12.5"/>
    <n v="1"/>
    <x v="667"/>
    <n v="710.1"/>
    <n v="91.9"/>
    <x v="678"/>
    <x v="1"/>
  </r>
  <r>
    <n v="1"/>
    <s v="       101483"/>
    <s v="       101308"/>
    <s v="POKRETNA KAZETA S LADICAM"/>
    <x v="1"/>
    <s v="19.11.13"/>
    <s v="01.12.13"/>
    <s v="1"/>
    <n v="12.5"/>
    <n v="1"/>
    <x v="668"/>
    <n v="694.17"/>
    <n v="89.83"/>
    <x v="679"/>
    <x v="1"/>
  </r>
  <r>
    <n v="1"/>
    <s v="       101484"/>
    <s v="       101474"/>
    <s v="RAČ.ASUA,Intel G43,Tip15"/>
    <x v="3"/>
    <s v="05.11.09"/>
    <s v="01.12.09"/>
    <s v="1"/>
    <n v="25"/>
    <n v="1"/>
    <x v="669"/>
    <n v="9460.25"/>
    <n v="2044.75"/>
    <x v="680"/>
    <x v="1"/>
  </r>
  <r>
    <n v="1"/>
    <s v="       101485"/>
    <s v="       100651"/>
    <s v="MONITOR 24&quot; DELL U2412M"/>
    <x v="3"/>
    <s v="08.04.13"/>
    <s v="01.05.13"/>
    <s v="1"/>
    <n v="25"/>
    <n v="1"/>
    <x v="670"/>
    <n v="2217.2000000000003"/>
    <n v="0"/>
    <x v="681"/>
    <x v="1"/>
  </r>
  <r>
    <n v="1"/>
    <s v="       101488"/>
    <s v="       101051"/>
    <s v="ORMAR VITRINA/PROC."/>
    <x v="1"/>
    <s v="01.01.97"/>
    <s v="01.02.97"/>
    <s v="1"/>
    <n v="12.5"/>
    <n v="1"/>
    <x v="508"/>
    <n v="474.44"/>
    <n v="0"/>
    <x v="520"/>
    <x v="1"/>
  </r>
  <r>
    <n v="1"/>
    <s v="       101489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490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1491"/>
    <s v="       100988"/>
    <s v="ORMAR S POLICAMA OTVORENI"/>
    <x v="1"/>
    <s v="01.01.97"/>
    <s v="01.02.97"/>
    <s v="1"/>
    <n v="12.5"/>
    <n v="1"/>
    <x v="671"/>
    <n v="849.51"/>
    <n v="0"/>
    <x v="682"/>
    <x v="1"/>
  </r>
  <r>
    <n v="1"/>
    <s v="       101492"/>
    <s v="       100988"/>
    <s v="ORMAR S POLICAMA OTVORENI"/>
    <x v="1"/>
    <s v="01.01.97"/>
    <s v="01.02.97"/>
    <s v="1"/>
    <n v="12.5"/>
    <n v="1"/>
    <x v="672"/>
    <n v="910.64"/>
    <n v="0"/>
    <x v="683"/>
    <x v="1"/>
  </r>
  <r>
    <n v="1"/>
    <s v="       101493"/>
    <s v="       100988"/>
    <s v="ORMAR S POLICAMA OTVORENI"/>
    <x v="1"/>
    <s v="01.01.97"/>
    <s v="01.02.97"/>
    <s v="1"/>
    <n v="12.5"/>
    <n v="1"/>
    <x v="508"/>
    <n v="474.44"/>
    <n v="0"/>
    <x v="520"/>
    <x v="1"/>
  </r>
  <r>
    <n v="1"/>
    <s v="       101494"/>
    <s v="       100988"/>
    <s v="ORMAR S POLICAMA OTVORENI"/>
    <x v="1"/>
    <s v="01.01.97"/>
    <s v="01.02.97"/>
    <s v="1"/>
    <n v="12.5"/>
    <n v="1"/>
    <x v="566"/>
    <n v="474.43"/>
    <n v="0"/>
    <x v="578"/>
    <x v="1"/>
  </r>
  <r>
    <n v="1"/>
    <s v="       101495"/>
    <s v="       100988"/>
    <s v="ORMAR S POLICAMA OTVORENI"/>
    <x v="1"/>
    <s v="01.01.97"/>
    <s v="01.02.97"/>
    <s v="1"/>
    <n v="12.5"/>
    <n v="1"/>
    <x v="566"/>
    <n v="474.43"/>
    <n v="0"/>
    <x v="578"/>
    <x v="1"/>
  </r>
  <r>
    <n v="1"/>
    <s v="       101496"/>
    <s v="       100988"/>
    <s v="ORMAR S POLICAMA OTVORENI"/>
    <x v="1"/>
    <s v="01.01.97"/>
    <s v="01.02.97"/>
    <s v="1"/>
    <n v="12.5"/>
    <n v="1"/>
    <x v="566"/>
    <n v="474.43"/>
    <n v="0"/>
    <x v="578"/>
    <x v="1"/>
  </r>
  <r>
    <n v="1"/>
    <s v="       101497"/>
    <s v="       100988"/>
    <s v="ORMAR S POLICAMA OTVORENI"/>
    <x v="1"/>
    <s v="01.01.97"/>
    <s v="01.02.97"/>
    <s v="1"/>
    <n v="12.5"/>
    <n v="1"/>
    <x v="566"/>
    <n v="474.43"/>
    <n v="0"/>
    <x v="578"/>
    <x v="1"/>
  </r>
  <r>
    <n v="1"/>
    <s v="       101498"/>
    <s v="       100988"/>
    <s v="ORMAR S POLICAMA OTVORENI"/>
    <x v="1"/>
    <s v="01.01.97"/>
    <s v="01.02.97"/>
    <s v="1"/>
    <n v="12.5"/>
    <n v="1"/>
    <x v="566"/>
    <n v="474.43"/>
    <n v="0"/>
    <x v="578"/>
    <x v="1"/>
  </r>
  <r>
    <n v="1"/>
    <s v="       101499"/>
    <s v="       100925"/>
    <s v="ORMAR GARDEROBNI DVOKRIL"/>
    <x v="1"/>
    <s v="01.01.97"/>
    <s v="01.02.97"/>
    <s v="1"/>
    <n v="12.5"/>
    <n v="1"/>
    <x v="566"/>
    <n v="474.43"/>
    <n v="0"/>
    <x v="578"/>
    <x v="1"/>
  </r>
  <r>
    <n v="1"/>
    <s v="       101500"/>
    <s v="       100958"/>
    <s v="ORMAR NISKI S DRV.VRATIMA"/>
    <x v="1"/>
    <s v="04.05.06"/>
    <s v="01.06.06"/>
    <s v="1"/>
    <n v="12.5"/>
    <n v="1"/>
    <x v="673"/>
    <n v="2785.9900000000002"/>
    <n v="0"/>
    <x v="684"/>
    <x v="1"/>
  </r>
  <r>
    <n v="1"/>
    <s v="       101501"/>
    <s v="       100199"/>
    <s v="FOTELJA UREDSKA SONATA"/>
    <x v="1"/>
    <s v="04.05.06"/>
    <s v="01.06.06"/>
    <s v="1"/>
    <n v="12.5"/>
    <n v="1"/>
    <x v="674"/>
    <n v="1839.15"/>
    <n v="0"/>
    <x v="685"/>
    <x v="1"/>
  </r>
  <r>
    <n v="1"/>
    <s v="       101502"/>
    <s v="       102048"/>
    <s v="STOL RADNI L.200"/>
    <x v="1"/>
    <s v="04.05.06"/>
    <s v="01.06.06"/>
    <s v="1"/>
    <n v="12.5"/>
    <n v="1"/>
    <x v="675"/>
    <n v="2415.5300000000002"/>
    <n v="0"/>
    <x v="686"/>
    <x v="1"/>
  </r>
  <r>
    <n v="1"/>
    <s v="       101503"/>
    <s v="       101938"/>
    <s v="STOL KONF.DODATAK"/>
    <x v="1"/>
    <s v="04.05.06"/>
    <s v="01.06.06"/>
    <s v="1"/>
    <n v="12.5"/>
    <n v="1"/>
    <x v="676"/>
    <n v="2181.56"/>
    <n v="0"/>
    <x v="687"/>
    <x v="1"/>
  </r>
  <r>
    <n v="1"/>
    <s v="       101504"/>
    <s v="       101990"/>
    <s v="STOL POLUKRUŽNI DODATAK"/>
    <x v="1"/>
    <s v="04.05.06"/>
    <s v="01.06.06"/>
    <s v="1"/>
    <n v="12.5"/>
    <n v="1"/>
    <x v="677"/>
    <n v="1462.25"/>
    <n v="0"/>
    <x v="688"/>
    <x v="1"/>
  </r>
  <r>
    <n v="1"/>
    <s v="       101505"/>
    <s v="       101300"/>
    <s v="Pokretna kazeta"/>
    <x v="2"/>
    <s v="04.05.06"/>
    <s v="01.06.06"/>
    <s v="1"/>
    <n v="12.5"/>
    <n v="1"/>
    <x v="678"/>
    <n v="1185.25"/>
    <n v="0"/>
    <x v="689"/>
    <x v="1"/>
  </r>
  <r>
    <n v="1"/>
    <s v="       101506"/>
    <s v="       101300"/>
    <s v="Pokretna kazeta"/>
    <x v="2"/>
    <s v="04.05.06"/>
    <s v="01.06.06"/>
    <s v="1"/>
    <n v="12.5"/>
    <n v="1"/>
    <x v="678"/>
    <n v="1185.25"/>
    <n v="0"/>
    <x v="689"/>
    <x v="1"/>
  </r>
  <r>
    <n v="1"/>
    <s v="       101512"/>
    <s v="       100993"/>
    <s v="ORMAR SA KLIZNIM VRATIMA"/>
    <x v="1"/>
    <s v="01.01.97"/>
    <s v="01.02.97"/>
    <s v="1"/>
    <n v="12.5"/>
    <n v="1"/>
    <x v="566"/>
    <n v="474.43"/>
    <n v="0"/>
    <x v="578"/>
    <x v="1"/>
  </r>
  <r>
    <n v="1"/>
    <s v="       101513"/>
    <s v="       100993"/>
    <s v="ORMAR SA KLIZNIM VRATIMA"/>
    <x v="1"/>
    <s v="01.01.97"/>
    <s v="01.02.97"/>
    <s v="1"/>
    <n v="12.5"/>
    <n v="1"/>
    <x v="566"/>
    <n v="474.43"/>
    <n v="0"/>
    <x v="578"/>
    <x v="1"/>
  </r>
  <r>
    <n v="1"/>
    <s v="       101514"/>
    <s v="       100993"/>
    <s v="ORMAR SA KLIZNIM VRATIMA"/>
    <x v="1"/>
    <s v="01.01.97"/>
    <s v="01.02.97"/>
    <s v="1"/>
    <n v="12.5"/>
    <n v="1"/>
    <x v="488"/>
    <n v="1130.46"/>
    <n v="0"/>
    <x v="500"/>
    <x v="1"/>
  </r>
  <r>
    <n v="1"/>
    <s v="       101516"/>
    <s v="       100706"/>
    <s v="MONITOR PHILIPS 22&quot;"/>
    <x v="3"/>
    <s v="08.07.09"/>
    <s v="01.08.09"/>
    <s v="1"/>
    <n v="25"/>
    <n v="1"/>
    <x v="679"/>
    <n v="1586"/>
    <n v="0"/>
    <x v="690"/>
    <x v="1"/>
  </r>
  <r>
    <n v="1"/>
    <s v="       101517"/>
    <s v="       100196"/>
    <s v="FOTELJA UREDSKA IBISCO"/>
    <x v="1"/>
    <s v="18.09.02"/>
    <s v="01.10.02"/>
    <s v="1"/>
    <n v="12.5"/>
    <n v="1"/>
    <x v="680"/>
    <n v="1421.93"/>
    <n v="0"/>
    <x v="691"/>
    <x v="1"/>
  </r>
  <r>
    <n v="1"/>
    <s v="       101518"/>
    <s v="       101075"/>
    <s v="ORMAR ZA KNJIGE STAK.VRAT"/>
    <x v="1"/>
    <s v="01.01.97"/>
    <s v="01.02.97"/>
    <s v="1"/>
    <n v="12.5"/>
    <n v="1"/>
    <x v="681"/>
    <n v="2355.15"/>
    <n v="0"/>
    <x v="692"/>
    <x v="1"/>
  </r>
  <r>
    <n v="1"/>
    <s v="       101519"/>
    <s v="       102596"/>
    <s v="VJEŠALICA SAMOSTOJEĆA"/>
    <x v="2"/>
    <s v="07.04.04"/>
    <s v="01.05.04"/>
    <s v="1"/>
    <n v="12.5"/>
    <n v="1"/>
    <x v="682"/>
    <n v="405.43"/>
    <n v="0"/>
    <x v="693"/>
    <x v="1"/>
  </r>
  <r>
    <n v="1"/>
    <s v="       101529"/>
    <s v="       100806"/>
    <s v="NOTEBOOK HP 650 G1"/>
    <x v="3"/>
    <s v="23.12.15"/>
    <s v="01.01.16"/>
    <s v="1"/>
    <n v="25"/>
    <n v="1"/>
    <x v="370"/>
    <n v="6945.5"/>
    <n v="0"/>
    <x v="382"/>
    <x v="1"/>
  </r>
  <r>
    <n v="1"/>
    <s v="       101530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532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533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535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538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540"/>
    <s v="       102155"/>
    <s v="STOLAC KONFERENCIJSKI"/>
    <x v="1"/>
    <s v="30.04.09"/>
    <s v="01.05.09"/>
    <s v="1"/>
    <n v="12.5"/>
    <n v="1"/>
    <x v="305"/>
    <n v="226.53"/>
    <n v="0"/>
    <x v="317"/>
    <x v="1"/>
  </r>
  <r>
    <n v="1"/>
    <s v="       101542"/>
    <s v="       102154"/>
    <s v="STOLAC KONFERENCIJSK KROM"/>
    <x v="1"/>
    <s v="11.12.13"/>
    <s v="01.01.14"/>
    <s v="1"/>
    <n v="12.5"/>
    <n v="1"/>
    <x v="683"/>
    <n v="195.37"/>
    <n v="27.88"/>
    <x v="694"/>
    <x v="1"/>
  </r>
  <r>
    <n v="1"/>
    <s v="       101543"/>
    <s v="       102154"/>
    <s v="STOLAC KONFERENCIJSK KROM"/>
    <x v="1"/>
    <s v="11.12.13"/>
    <s v="01.01.14"/>
    <s v="1"/>
    <n v="12.5"/>
    <n v="1"/>
    <x v="683"/>
    <n v="195.37"/>
    <n v="27.88"/>
    <x v="694"/>
    <x v="1"/>
  </r>
  <r>
    <n v="1"/>
    <s v="       101551"/>
    <s v="       102362"/>
    <s v="TABURE-CRNA KOŽA"/>
    <x v="1"/>
    <s v="10.12.13"/>
    <s v="01.01.14"/>
    <s v="1"/>
    <n v="12.5"/>
    <n v="1"/>
    <x v="684"/>
    <n v="157.5"/>
    <n v="22.490000000000002"/>
    <x v="695"/>
    <x v="1"/>
  </r>
  <r>
    <n v="1"/>
    <s v="       101552"/>
    <s v="       101898"/>
    <s v="STOL CRNI NISKI"/>
    <x v="1"/>
    <s v="10.12.13"/>
    <s v="01.01.14"/>
    <s v="1"/>
    <n v="12.5"/>
    <n v="1"/>
    <x v="685"/>
    <n v="393.75"/>
    <n v="56.24"/>
    <x v="696"/>
    <x v="1"/>
  </r>
  <r>
    <n v="1"/>
    <s v="       101553"/>
    <s v="       100236"/>
    <s v="GARNITURA SJEDEĆA CRNA"/>
    <x v="2"/>
    <s v="10.12.13"/>
    <s v="01.01.14"/>
    <s v="1"/>
    <n v="12.5"/>
    <n v="1"/>
    <x v="686"/>
    <n v="1181.25"/>
    <n v="168.74"/>
    <x v="697"/>
    <x v="1"/>
  </r>
  <r>
    <n v="1"/>
    <s v="       101556"/>
    <s v="       101084"/>
    <s v="ORMAR ZA POŠTU"/>
    <x v="1"/>
    <s v="05.05.08"/>
    <s v="01.06.08"/>
    <s v="1"/>
    <n v="12.5"/>
    <n v="1"/>
    <x v="687"/>
    <n v="2732.8"/>
    <n v="0"/>
    <x v="698"/>
    <x v="1"/>
  </r>
  <r>
    <n v="1"/>
    <s v="       101557"/>
    <s v="       100308"/>
    <s v="HLADNJAK GORENJE+DOST."/>
    <x v="2"/>
    <s v="08.09.98"/>
    <s v="01.10.98"/>
    <s v="1"/>
    <n v="20"/>
    <n v="1"/>
    <x v="688"/>
    <n v="1968.99"/>
    <n v="0"/>
    <x v="699"/>
    <x v="1"/>
  </r>
  <r>
    <n v="1"/>
    <s v="       101558"/>
    <s v="       102593"/>
    <s v="VJEŠALICA GIR 1704*"/>
    <x v="2"/>
    <s v="05.12.02"/>
    <s v="01.01.03"/>
    <s v="1"/>
    <n v="12.5"/>
    <n v="1"/>
    <x v="664"/>
    <n v="285.48"/>
    <n v="0"/>
    <x v="675"/>
    <x v="1"/>
  </r>
  <r>
    <n v="1"/>
    <s v="       101559"/>
    <s v="       100982"/>
    <s v="ORMAR S KLIZNIM VRATIMA +"/>
    <x v="1"/>
    <s v="01.01.97"/>
    <s v="01.02.97"/>
    <s v="1"/>
    <n v="12.5"/>
    <n v="1"/>
    <x v="689"/>
    <n v="2279.86"/>
    <n v="0"/>
    <x v="700"/>
    <x v="1"/>
  </r>
  <r>
    <n v="1"/>
    <s v="       101560"/>
    <s v="       100982"/>
    <s v="ORMAR S KLIZNIM VRATIMA +"/>
    <x v="1"/>
    <s v="01.01.97"/>
    <s v="01.02.97"/>
    <s v="1"/>
    <n v="12.5"/>
    <n v="1"/>
    <x v="690"/>
    <n v="2523.86"/>
    <n v="0"/>
    <x v="701"/>
    <x v="1"/>
  </r>
  <r>
    <n v="1"/>
    <s v="       101561"/>
    <s v="       100982"/>
    <s v="ORMAR S KLIZNIM VRATIMA +"/>
    <x v="1"/>
    <s v="01.01.97"/>
    <s v="01.02.97"/>
    <s v="1"/>
    <n v="12.5"/>
    <n v="1"/>
    <x v="691"/>
    <n v="2279.85"/>
    <n v="0"/>
    <x v="702"/>
    <x v="1"/>
  </r>
  <r>
    <n v="1"/>
    <s v="       101562"/>
    <s v="       100982"/>
    <s v="ORMAR S KLIZNIM VRATIMA +"/>
    <x v="1"/>
    <s v="01.01.97"/>
    <s v="01.02.97"/>
    <s v="1"/>
    <n v="12.5"/>
    <n v="1"/>
    <x v="692"/>
    <n v="2523.85"/>
    <n v="0"/>
    <x v="703"/>
    <x v="1"/>
  </r>
  <r>
    <n v="1"/>
    <s v="       101566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1567"/>
    <s v="       101119"/>
    <s v="ORMARIĆ OGLASNI110x10x104"/>
    <x v="1"/>
    <s v="30.09.09"/>
    <s v="01.10.09"/>
    <s v="1"/>
    <n v="12.5"/>
    <n v="1"/>
    <x v="693"/>
    <n v="1992.6000000000001"/>
    <n v="0"/>
    <x v="704"/>
    <x v="1"/>
  </r>
  <r>
    <n v="1"/>
    <s v="       101570"/>
    <s v="       100441"/>
    <s v="KUH.ELEMENTI GORNJI 2 KOM"/>
    <x v="2"/>
    <s v="18.02.03"/>
    <s v="01.03.03"/>
    <s v="1"/>
    <n v="12.5"/>
    <n v="1"/>
    <x v="694"/>
    <n v="1758.25"/>
    <n v="0"/>
    <x v="705"/>
    <x v="1"/>
  </r>
  <r>
    <n v="1"/>
    <s v="       101571"/>
    <s v="       102322"/>
    <s v="SUDOPER K.K.DIVA+KUH.ELEM"/>
    <x v="2"/>
    <s v="18.02.03"/>
    <s v="01.03.03"/>
    <s v="1"/>
    <n v="12.5"/>
    <n v="1"/>
    <x v="695"/>
    <n v="4191.54"/>
    <n v="0"/>
    <x v="706"/>
    <x v="1"/>
  </r>
  <r>
    <n v="1"/>
    <s v="       101574"/>
    <s v="       100233"/>
    <s v="GARDEROBNI ORMAR"/>
    <x v="1"/>
    <s v="12.04.02"/>
    <s v="01.05.02"/>
    <s v="1"/>
    <n v="12.5"/>
    <n v="1"/>
    <x v="369"/>
    <n v="2562"/>
    <n v="0"/>
    <x v="381"/>
    <x v="1"/>
  </r>
  <r>
    <n v="1"/>
    <s v="       101577"/>
    <s v="       100393"/>
    <s v="KLUPA VRTNA (ulaz P4)"/>
    <x v="1"/>
    <s v="08.08.05"/>
    <s v="01.09.05"/>
    <s v="1"/>
    <n v="12.5"/>
    <n v="1"/>
    <x v="696"/>
    <n v="699.9"/>
    <n v="0"/>
    <x v="707"/>
    <x v="1"/>
  </r>
  <r>
    <n v="1"/>
    <s v="       101578"/>
    <s v="       100393"/>
    <s v="KLUPA VRTNA (ulaz P4)"/>
    <x v="1"/>
    <s v="08.08.05"/>
    <s v="01.09.05"/>
    <s v="1"/>
    <n v="12.5"/>
    <n v="1"/>
    <x v="696"/>
    <n v="699.9"/>
    <n v="0"/>
    <x v="707"/>
    <x v="1"/>
  </r>
  <r>
    <n v="1"/>
    <s v="       101579"/>
    <s v="       100393"/>
    <s v="KLUPA VRTNA (ulaz P4)"/>
    <x v="1"/>
    <s v="08.08.05"/>
    <s v="01.09.05"/>
    <s v="1"/>
    <n v="12.5"/>
    <n v="1"/>
    <x v="696"/>
    <n v="699.9"/>
    <n v="0"/>
    <x v="707"/>
    <x v="1"/>
  </r>
  <r>
    <n v="1"/>
    <s v="       101580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1581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1584"/>
    <s v="       101971"/>
    <s v="STOL PISAČI KAMNIK/PROC."/>
    <x v="1"/>
    <s v="01.01.97"/>
    <s v="01.02.97"/>
    <s v="1"/>
    <n v="12.5"/>
    <n v="1"/>
    <x v="562"/>
    <n v="1639.1200000000001"/>
    <n v="0"/>
    <x v="574"/>
    <x v="1"/>
  </r>
  <r>
    <n v="1"/>
    <s v="       101585"/>
    <s v="       101943"/>
    <s v="Stol konferencijski"/>
    <x v="1"/>
    <s v="01.01.97"/>
    <s v="01.02.97"/>
    <s v="1"/>
    <n v="12.5"/>
    <n v="1"/>
    <x v="697"/>
    <n v="2826.14"/>
    <n v="0"/>
    <x v="708"/>
    <x v="1"/>
  </r>
  <r>
    <n v="1"/>
    <s v="       101587"/>
    <s v="       102241"/>
    <s v="STOLICA DRVENA"/>
    <x v="1"/>
    <s v="01.01.97"/>
    <s v="01.02.97"/>
    <s v="1"/>
    <n v="12.5"/>
    <n v="1"/>
    <x v="698"/>
    <n v="114.65"/>
    <n v="0"/>
    <x v="709"/>
    <x v="1"/>
  </r>
  <r>
    <n v="1"/>
    <s v="       101588"/>
    <s v="       102241"/>
    <s v="STOLICA DRVENA"/>
    <x v="1"/>
    <s v="01.01.97"/>
    <s v="01.02.97"/>
    <s v="1"/>
    <n v="12.5"/>
    <n v="1"/>
    <x v="698"/>
    <n v="114.65"/>
    <n v="0"/>
    <x v="709"/>
    <x v="1"/>
  </r>
  <r>
    <n v="1"/>
    <s v="       101591"/>
    <s v="       102260"/>
    <s v="STOLICA NA VIJAK"/>
    <x v="1"/>
    <s v="01.01.97"/>
    <s v="01.02.97"/>
    <s v="1"/>
    <n v="12.5"/>
    <n v="1"/>
    <x v="699"/>
    <n v="659.41"/>
    <n v="0"/>
    <x v="710"/>
    <x v="1"/>
  </r>
  <r>
    <n v="1"/>
    <s v="       101592"/>
    <s v="       102260"/>
    <s v="STOLICA NA VIJAK"/>
    <x v="1"/>
    <s v="01.01.97"/>
    <s v="01.02.97"/>
    <s v="1"/>
    <n v="12.5"/>
    <n v="1"/>
    <x v="699"/>
    <n v="659.41"/>
    <n v="0"/>
    <x v="710"/>
    <x v="1"/>
  </r>
  <r>
    <n v="1"/>
    <s v="       101597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1598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1599"/>
    <s v="       102551"/>
    <s v="VISKOZIMETAR FANN"/>
    <x v="2"/>
    <s v="01.01.97"/>
    <s v="01.02.97"/>
    <s v="1"/>
    <n v="20"/>
    <n v="1"/>
    <x v="606"/>
    <n v="4358.38"/>
    <n v="0"/>
    <x v="618"/>
    <x v="1"/>
  </r>
  <r>
    <n v="1"/>
    <s v="       101600"/>
    <s v="       100023"/>
    <s v="APAR ZA FIZIČKO ISP.CEMEN"/>
    <x v="2"/>
    <s v="01.01.97"/>
    <s v="01.02.97"/>
    <s v="1"/>
    <n v="20"/>
    <n v="1"/>
    <x v="700"/>
    <n v="87524.430000000008"/>
    <n v="0"/>
    <x v="711"/>
    <x v="1"/>
  </r>
  <r>
    <n v="1"/>
    <s v="       101601"/>
    <s v="       101365"/>
    <s v="PREŠA FILT.ZA VIS. TEMPER"/>
    <x v="2"/>
    <s v="01.01.97"/>
    <s v="01.02.97"/>
    <s v="1"/>
    <n v="20"/>
    <n v="1"/>
    <x v="600"/>
    <n v="2969.4900000000002"/>
    <n v="0"/>
    <x v="612"/>
    <x v="1"/>
  </r>
  <r>
    <n v="1"/>
    <s v="       101602"/>
    <s v="       100287"/>
    <s v="HALIBURTON ZA ISP. CEMENT"/>
    <x v="2"/>
    <s v="01.01.97"/>
    <s v="01.02.97"/>
    <s v="1"/>
    <n v="20"/>
    <n v="1"/>
    <x v="701"/>
    <n v="9273.25"/>
    <n v="0"/>
    <x v="712"/>
    <x v="1"/>
  </r>
  <r>
    <n v="1"/>
    <s v="       101603"/>
    <s v="       102521"/>
    <s v="VAGA ELEKTRONSKA/PROC."/>
    <x v="2"/>
    <s v="01.01.97"/>
    <s v="01.02.97"/>
    <s v="1"/>
    <n v="20"/>
    <n v="1"/>
    <x v="702"/>
    <n v="3896.29"/>
    <n v="0"/>
    <x v="713"/>
    <x v="1"/>
  </r>
  <r>
    <n v="1"/>
    <s v="       101604"/>
    <s v="       100590"/>
    <s v="MJEŠALICA ZA ISPLAKU I CE"/>
    <x v="2"/>
    <s v="22.10.98"/>
    <s v="01.11.98"/>
    <s v="1"/>
    <n v="20"/>
    <n v="1"/>
    <x v="703"/>
    <n v="1795.13"/>
    <n v="0"/>
    <x v="714"/>
    <x v="1"/>
  </r>
  <r>
    <n v="1"/>
    <s v="       101605"/>
    <s v="       100287"/>
    <s v="HALIBURTON ZA ISP. CEMENT"/>
    <x v="2"/>
    <s v="01.01.97"/>
    <s v="01.02.97"/>
    <s v="1"/>
    <n v="20"/>
    <n v="1"/>
    <x v="701"/>
    <n v="9273.25"/>
    <n v="0"/>
    <x v="712"/>
    <x v="1"/>
  </r>
  <r>
    <n v="1"/>
    <s v="       101608"/>
    <s v="       100556"/>
    <s v="MIKSER/PROC."/>
    <x v="2"/>
    <s v="01.01.97"/>
    <s v="01.02.97"/>
    <s v="1"/>
    <n v="20"/>
    <n v="1"/>
    <x v="67"/>
    <n v="600"/>
    <n v="0"/>
    <x v="67"/>
    <x v="1"/>
  </r>
  <r>
    <n v="1"/>
    <s v="       101609"/>
    <s v="       102323"/>
    <s v="SUDOPER TRODJ./PROC."/>
    <x v="2"/>
    <s v="01.01.97"/>
    <s v="01.02.97"/>
    <s v="1"/>
    <n v="12.5"/>
    <n v="1"/>
    <x v="81"/>
    <n v="500"/>
    <n v="0"/>
    <x v="81"/>
    <x v="1"/>
  </r>
  <r>
    <n v="1"/>
    <s v="       101610"/>
    <s v="       102489"/>
    <s v="UREĐAJ ZA HLADNU FILTRAC."/>
    <x v="2"/>
    <s v="01.01.97"/>
    <s v="01.02.97"/>
    <s v="1"/>
    <n v="20"/>
    <n v="1"/>
    <x v="704"/>
    <n v="1500"/>
    <n v="0"/>
    <x v="715"/>
    <x v="1"/>
  </r>
  <r>
    <n v="1"/>
    <s v="       101611"/>
    <s v="       100045"/>
    <s v="BAROID ROLER/PROC."/>
    <x v="2"/>
    <s v="01.01.97"/>
    <s v="01.02.97"/>
    <s v="1"/>
    <n v="20"/>
    <n v="1"/>
    <x v="441"/>
    <n v="3500"/>
    <n v="0"/>
    <x v="453"/>
    <x v="1"/>
  </r>
  <r>
    <n v="1"/>
    <s v="       101613"/>
    <s v="       102118"/>
    <s v="STOLAC ASCONA"/>
    <x v="1"/>
    <s v="28.10.02"/>
    <s v="01.11.02"/>
    <s v="1"/>
    <n v="12.5"/>
    <n v="1"/>
    <x v="705"/>
    <n v="109.8"/>
    <n v="0"/>
    <x v="716"/>
    <x v="1"/>
  </r>
  <r>
    <n v="1"/>
    <s v="       101614"/>
    <s v="       102118"/>
    <s v="STOLAC ASCONA"/>
    <x v="1"/>
    <s v="28.10.02"/>
    <s v="01.11.02"/>
    <s v="1"/>
    <n v="12.5"/>
    <n v="1"/>
    <x v="705"/>
    <n v="109.8"/>
    <n v="0"/>
    <x v="716"/>
    <x v="1"/>
  </r>
  <r>
    <n v="1"/>
    <s v="       101615"/>
    <s v="       102118"/>
    <s v="STOLAC ASCONA"/>
    <x v="1"/>
    <s v="28.10.02"/>
    <s v="01.11.02"/>
    <s v="1"/>
    <n v="12.5"/>
    <n v="1"/>
    <x v="705"/>
    <n v="109.8"/>
    <n v="0"/>
    <x v="716"/>
    <x v="1"/>
  </r>
  <r>
    <n v="1"/>
    <s v="       101616"/>
    <s v="       101124"/>
    <s v="ORMARIĆ POMIČNI IPO 4"/>
    <x v="1"/>
    <s v="24.05.07"/>
    <s v="01.06.07"/>
    <s v="1"/>
    <n v="12.5"/>
    <n v="1"/>
    <x v="706"/>
    <n v="1439.6000000000001"/>
    <n v="0"/>
    <x v="717"/>
    <x v="1"/>
  </r>
  <r>
    <n v="1"/>
    <s v="       101617"/>
    <s v="       101932"/>
    <s v="STOL KLUB 90x90x60"/>
    <x v="1"/>
    <s v="28.06.07"/>
    <s v="01.07.07"/>
    <s v="1"/>
    <n v="12.5"/>
    <n v="1"/>
    <x v="707"/>
    <n v="2379"/>
    <n v="0"/>
    <x v="718"/>
    <x v="1"/>
  </r>
  <r>
    <n v="1"/>
    <s v="       101618"/>
    <s v="       100191"/>
    <s v="FOTELJA TARA"/>
    <x v="1"/>
    <s v="24.05.07"/>
    <s v="01.06.07"/>
    <s v="1"/>
    <n v="12.5"/>
    <n v="1"/>
    <x v="708"/>
    <n v="764.94"/>
    <n v="0"/>
    <x v="719"/>
    <x v="1"/>
  </r>
  <r>
    <n v="1"/>
    <s v="       101619"/>
    <s v="       100191"/>
    <s v="FOTELJA TARA"/>
    <x v="1"/>
    <s v="24.05.07"/>
    <s v="01.06.07"/>
    <s v="1"/>
    <n v="12.5"/>
    <n v="1"/>
    <x v="708"/>
    <n v="764.94"/>
    <n v="0"/>
    <x v="719"/>
    <x v="1"/>
  </r>
  <r>
    <n v="1"/>
    <s v="       101620"/>
    <s v="       100871"/>
    <s v="ORMAR 293X35X105"/>
    <x v="1"/>
    <s v="24.05.07"/>
    <s v="01.06.07"/>
    <s v="1"/>
    <n v="12.5"/>
    <n v="1"/>
    <x v="709"/>
    <n v="5185"/>
    <n v="0"/>
    <x v="720"/>
    <x v="1"/>
  </r>
  <r>
    <n v="1"/>
    <s v="       101622"/>
    <s v="       101905"/>
    <s v="STOL DAKTILO ISTD 160"/>
    <x v="1"/>
    <s v="24.05.07"/>
    <s v="01.06.07"/>
    <s v="1"/>
    <n v="12.5"/>
    <n v="1"/>
    <x v="471"/>
    <n v="1610.4"/>
    <n v="0"/>
    <x v="483"/>
    <x v="1"/>
  </r>
  <r>
    <n v="1"/>
    <s v="       101623"/>
    <s v="       100869"/>
    <s v="ORMAR 280X35X105"/>
    <x v="1"/>
    <s v="24.05.07"/>
    <s v="01.06.07"/>
    <s v="1"/>
    <n v="12.5"/>
    <n v="1"/>
    <x v="710"/>
    <n v="7930"/>
    <n v="0"/>
    <x v="721"/>
    <x v="1"/>
  </r>
  <r>
    <n v="1"/>
    <s v="       101624"/>
    <s v="       100874"/>
    <s v="ORMAR 375X35X214"/>
    <x v="1"/>
    <s v="24.05.07"/>
    <s v="01.06.07"/>
    <s v="1"/>
    <n v="12.5"/>
    <n v="1"/>
    <x v="711"/>
    <n v="15616"/>
    <n v="0"/>
    <x v="722"/>
    <x v="1"/>
  </r>
  <r>
    <n v="1"/>
    <s v="       101625"/>
    <s v="       101681"/>
    <s v="SCANER CANON LIDE 70"/>
    <x v="3"/>
    <s v="10.09.07"/>
    <s v="01.10.07"/>
    <s v="1"/>
    <n v="25"/>
    <n v="1"/>
    <x v="712"/>
    <n v="564.91999999999996"/>
    <n v="0"/>
    <x v="723"/>
    <x v="1"/>
  </r>
  <r>
    <n v="1"/>
    <s v="       101626"/>
    <s v="       100722"/>
    <s v="MONITOR SAMSUNG 19&quot;SM940N"/>
    <x v="3"/>
    <s v="08.11.07"/>
    <s v="01.12.07"/>
    <s v="1"/>
    <n v="25"/>
    <n v="1"/>
    <x v="536"/>
    <n v="1783.15"/>
    <n v="0"/>
    <x v="548"/>
    <x v="1"/>
  </r>
  <r>
    <n v="1"/>
    <s v="       101627"/>
    <s v="       100651"/>
    <s v="MONITOR 24&quot; DELL U2412M"/>
    <x v="3"/>
    <s v="08.04.13"/>
    <s v="01.05.13"/>
    <s v="1"/>
    <n v="25"/>
    <n v="1"/>
    <x v="670"/>
    <n v="2217.2000000000003"/>
    <n v="0"/>
    <x v="681"/>
    <x v="1"/>
  </r>
  <r>
    <n v="1"/>
    <s v="       101628"/>
    <s v="       102503"/>
    <s v="URESKA FOTELJA IBISCO*"/>
    <x v="1"/>
    <s v="05.12.02"/>
    <s v="01.01.03"/>
    <s v="1"/>
    <n v="12.5"/>
    <n v="1"/>
    <x v="713"/>
    <n v="1421.91"/>
    <n v="0"/>
    <x v="724"/>
    <x v="1"/>
  </r>
  <r>
    <n v="1"/>
    <s v="       101629"/>
    <s v="       102047"/>
    <s v="STOL RADNI IST 180"/>
    <x v="1"/>
    <s v="24.05.07"/>
    <s v="01.06.07"/>
    <s v="1"/>
    <n v="12.5"/>
    <n v="1"/>
    <x v="714"/>
    <n v="2293.6"/>
    <n v="0"/>
    <x v="725"/>
    <x v="1"/>
  </r>
  <r>
    <n v="1"/>
    <s v="       101630"/>
    <s v="       101610"/>
    <s v="RAČUNALO PC ELITE 7500"/>
    <x v="3"/>
    <s v="20.11.12"/>
    <s v="01.12.12"/>
    <s v="1"/>
    <n v="25"/>
    <n v="1"/>
    <x v="715"/>
    <n v="6598.75"/>
    <n v="0"/>
    <x v="726"/>
    <x v="1"/>
  </r>
  <r>
    <n v="1"/>
    <s v="       101631"/>
    <s v="       100272"/>
    <s v="GRAFOSKOP A4 NLS"/>
    <x v="2"/>
    <s v="01.01.97"/>
    <s v="01.02.97"/>
    <s v="1"/>
    <n v="20"/>
    <n v="1"/>
    <x v="716"/>
    <n v="1717.8600000000001"/>
    <n v="0"/>
    <x v="727"/>
    <x v="1"/>
  </r>
  <r>
    <n v="1"/>
    <s v="       101633"/>
    <s v="       100368"/>
    <s v="KATEDRA /STOL S LADICAMA"/>
    <x v="1"/>
    <s v="31.03.04"/>
    <s v="01.04.04"/>
    <s v="1"/>
    <n v="12.5"/>
    <n v="1"/>
    <x v="717"/>
    <n v="3748.17"/>
    <n v="0"/>
    <x v="728"/>
    <x v="1"/>
  </r>
  <r>
    <n v="1"/>
    <s v="       101634"/>
    <s v="       101832"/>
    <s v="STALAK ZA GRAFOSKOP"/>
    <x v="2"/>
    <s v="28.10.04"/>
    <s v="01.11.04"/>
    <s v="1"/>
    <n v="12.5"/>
    <n v="1"/>
    <x v="718"/>
    <n v="1057.74"/>
    <n v="0"/>
    <x v="729"/>
    <x v="1"/>
  </r>
  <r>
    <n v="1"/>
    <s v="       101636"/>
    <s v="       102098"/>
    <s v="STOL ZA KOMPJUTER 180x80"/>
    <x v="1"/>
    <s v="07.04.04"/>
    <s v="01.05.04"/>
    <s v="1"/>
    <n v="12.5"/>
    <n v="1"/>
    <x v="719"/>
    <n v="1463.82"/>
    <n v="0"/>
    <x v="730"/>
    <x v="1"/>
  </r>
  <r>
    <n v="1"/>
    <s v="       101637"/>
    <s v="       102098"/>
    <s v="STOL ZA KOMPJUTER 180x80"/>
    <x v="1"/>
    <s v="07.04.04"/>
    <s v="01.05.04"/>
    <s v="1"/>
    <n v="12.5"/>
    <n v="1"/>
    <x v="719"/>
    <n v="1463.82"/>
    <n v="0"/>
    <x v="730"/>
    <x v="1"/>
  </r>
  <r>
    <n v="1"/>
    <s v="       101638"/>
    <s v="       102081"/>
    <s v="STOL S METALNIM NOGAMA"/>
    <x v="1"/>
    <s v="08.11.13"/>
    <s v="01.12.13"/>
    <s v="1"/>
    <n v="12.5"/>
    <n v="1"/>
    <x v="720"/>
    <n v="918.64"/>
    <n v="118.86"/>
    <x v="731"/>
    <x v="1"/>
  </r>
  <r>
    <n v="1"/>
    <s v="       101639"/>
    <s v="       102081"/>
    <s v="STOL S METALNIM NOGAMA"/>
    <x v="1"/>
    <s v="08.11.13"/>
    <s v="01.12.13"/>
    <s v="1"/>
    <n v="12.5"/>
    <n v="1"/>
    <x v="720"/>
    <n v="918.64"/>
    <n v="118.86"/>
    <x v="731"/>
    <x v="1"/>
  </r>
  <r>
    <n v="1"/>
    <s v="       101640"/>
    <s v="       102081"/>
    <s v="STOL S METALNIM NOGAMA"/>
    <x v="1"/>
    <s v="08.11.13"/>
    <s v="01.12.13"/>
    <s v="1"/>
    <n v="12.5"/>
    <n v="1"/>
    <x v="720"/>
    <n v="918.64"/>
    <n v="118.86"/>
    <x v="731"/>
    <x v="1"/>
  </r>
  <r>
    <n v="1"/>
    <s v="       101641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2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3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5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6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7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8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649"/>
    <s v="       101999"/>
    <s v="STOL RADNI  160x60x74"/>
    <x v="1"/>
    <s v="04.10.13"/>
    <s v="01.11.13"/>
    <s v="1"/>
    <n v="12.5"/>
    <n v="1"/>
    <x v="722"/>
    <n v="951.81000000000006"/>
    <n v="110.69"/>
    <x v="162"/>
    <x v="1"/>
  </r>
  <r>
    <n v="1"/>
    <s v="       101650"/>
    <s v="       101999"/>
    <s v="STOL RADNI  160x60x74"/>
    <x v="1"/>
    <s v="04.10.13"/>
    <s v="01.11.13"/>
    <s v="1"/>
    <n v="12.5"/>
    <n v="1"/>
    <x v="722"/>
    <n v="951.81000000000006"/>
    <n v="110.69"/>
    <x v="162"/>
    <x v="1"/>
  </r>
  <r>
    <n v="1"/>
    <s v="       101651"/>
    <s v="       101999"/>
    <s v="STOL RADNI  160x60x74"/>
    <x v="1"/>
    <s v="04.10.13"/>
    <s v="01.11.13"/>
    <s v="1"/>
    <n v="12.5"/>
    <n v="1"/>
    <x v="722"/>
    <n v="951.81000000000006"/>
    <n v="110.69"/>
    <x v="162"/>
    <x v="1"/>
  </r>
  <r>
    <n v="1"/>
    <s v="       101653"/>
    <s v="       101287"/>
    <s v="PLOČA ZIDNA BIJELA 120x24"/>
    <x v="2"/>
    <s v="19.11.14"/>
    <s v="01.12.14"/>
    <s v="1"/>
    <n v="12.5"/>
    <n v="1"/>
    <x v="723"/>
    <n v="1036.05"/>
    <n v="326.45"/>
    <x v="733"/>
    <x v="1"/>
  </r>
  <r>
    <n v="1"/>
    <s v="       101654"/>
    <s v="       101287"/>
    <s v="PLOČA ZIDNA BIJELA 120x24"/>
    <x v="2"/>
    <s v="19.11.14"/>
    <s v="01.12.14"/>
    <s v="1"/>
    <n v="12.5"/>
    <n v="1"/>
    <x v="723"/>
    <n v="1036.05"/>
    <n v="326.45"/>
    <x v="733"/>
    <x v="1"/>
  </r>
  <r>
    <n v="1"/>
    <s v="       101656"/>
    <s v="       101320"/>
    <s v="POLICA OTVORENA325x50x215"/>
    <x v="2"/>
    <s v="30.09.09"/>
    <s v="01.10.09"/>
    <s v="1"/>
    <n v="12.5"/>
    <n v="1"/>
    <x v="724"/>
    <n v="4416.93"/>
    <n v="0"/>
    <x v="734"/>
    <x v="1"/>
  </r>
  <r>
    <n v="1"/>
    <s v="       101657"/>
    <s v="       102596"/>
    <s v="VJEŠALICA SAMOSTOJEĆA"/>
    <x v="2"/>
    <s v="07.04.04"/>
    <s v="01.05.04"/>
    <s v="1"/>
    <n v="12.5"/>
    <n v="1"/>
    <x v="725"/>
    <n v="405.65000000000003"/>
    <n v="0"/>
    <x v="735"/>
    <x v="1"/>
  </r>
  <r>
    <n v="1"/>
    <s v="       101658"/>
    <s v="       101055"/>
    <s v="ORMAR ZA AV OPREMU"/>
    <x v="1"/>
    <s v="07.04.04"/>
    <s v="01.05.04"/>
    <s v="1"/>
    <n v="12.5"/>
    <n v="1"/>
    <x v="726"/>
    <n v="5157.55"/>
    <n v="0"/>
    <x v="736"/>
    <x v="1"/>
  </r>
  <r>
    <n v="1"/>
    <s v="       101661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63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64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66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67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68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0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1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2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3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4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5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76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680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686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693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697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700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703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704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705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706"/>
    <s v="       102139"/>
    <s v="STOLAC KONF.CRNI"/>
    <x v="1"/>
    <s v="29.10.15"/>
    <s v="01.11.15"/>
    <s v="1"/>
    <n v="12.5"/>
    <n v="1"/>
    <x v="728"/>
    <n v="85.56"/>
    <n v="46.94"/>
    <x v="738"/>
    <x v="1"/>
  </r>
  <r>
    <n v="1"/>
    <s v="       101710"/>
    <s v="       102155"/>
    <s v="STOLAC KONFERENCIJSKI"/>
    <x v="1"/>
    <s v="07.04.04"/>
    <s v="01.05.04"/>
    <s v="1"/>
    <n v="12.5"/>
    <n v="1"/>
    <x v="729"/>
    <n v="260.78000000000003"/>
    <n v="0"/>
    <x v="739"/>
    <x v="1"/>
  </r>
  <r>
    <n v="1"/>
    <s v="       101727"/>
    <s v="       102155"/>
    <s v="STOLAC KONFERENCIJSKI"/>
    <x v="1"/>
    <s v="07.04.04"/>
    <s v="01.05.04"/>
    <s v="1"/>
    <n v="12.5"/>
    <n v="1"/>
    <x v="729"/>
    <n v="260.78000000000003"/>
    <n v="0"/>
    <x v="739"/>
    <x v="1"/>
  </r>
  <r>
    <n v="1"/>
    <s v="       101741"/>
    <s v="       101650"/>
    <s v="RAZGLAS"/>
    <x v="2"/>
    <s v="27.09.05"/>
    <s v="01.10.05"/>
    <s v="1"/>
    <n v="20"/>
    <n v="1"/>
    <x v="730"/>
    <n v="17471.62"/>
    <n v="0"/>
    <x v="740"/>
    <x v="1"/>
  </r>
  <r>
    <n v="1"/>
    <s v="       101745"/>
    <s v="       101974"/>
    <s v="STOL PISAĆI"/>
    <x v="1"/>
    <s v="01.01.97"/>
    <s v="01.02.97"/>
    <s v="1"/>
    <n v="12.5"/>
    <n v="1"/>
    <x v="731"/>
    <n v="3391.39"/>
    <n v="0"/>
    <x v="741"/>
    <x v="1"/>
  </r>
  <r>
    <n v="1"/>
    <s v="       101747"/>
    <s v="       101636"/>
    <s v="RADIJATOR ULJNI 2000*9ČL"/>
    <x v="2"/>
    <s v="21.11.05"/>
    <s v="01.12.05"/>
    <s v="1"/>
    <n v="20"/>
    <n v="1"/>
    <x v="732"/>
    <n v="294.5"/>
    <n v="0"/>
    <x v="742"/>
    <x v="1"/>
  </r>
  <r>
    <n v="1"/>
    <s v="       101761"/>
    <s v="       100913"/>
    <s v="ORMAR DVOKRILNI STAKLENI"/>
    <x v="1"/>
    <s v="01.01.97"/>
    <s v="01.02.97"/>
    <s v="1"/>
    <n v="12.5"/>
    <n v="1"/>
    <x v="733"/>
    <n v="56.54"/>
    <n v="0"/>
    <x v="743"/>
    <x v="1"/>
  </r>
  <r>
    <n v="1"/>
    <s v="       101762"/>
    <s v="       101042"/>
    <s v="ORMAR VISOKI S DRV.I ST.V"/>
    <x v="1"/>
    <s v="15.03.07"/>
    <s v="01.04.07"/>
    <s v="1"/>
    <n v="12.5"/>
    <n v="1"/>
    <x v="734"/>
    <n v="1930.32"/>
    <n v="0"/>
    <x v="744"/>
    <x v="1"/>
  </r>
  <r>
    <n v="1"/>
    <s v="       101763"/>
    <s v="       100364"/>
    <s v="KASETA S 4 LADICE"/>
    <x v="1"/>
    <s v="03.03.98"/>
    <s v="01.04.98"/>
    <s v="1"/>
    <n v="12.5"/>
    <n v="1"/>
    <x v="735"/>
    <n v="1281.8800000000001"/>
    <n v="0"/>
    <x v="745"/>
    <x v="1"/>
  </r>
  <r>
    <n v="1"/>
    <s v="       101764"/>
    <s v="       102004"/>
    <s v="STOL RADNI + POLUNOGA"/>
    <x v="1"/>
    <s v="03.03.98"/>
    <s v="01.04.98"/>
    <s v="1"/>
    <n v="12.5"/>
    <n v="1"/>
    <x v="736"/>
    <n v="2037.66"/>
    <n v="0"/>
    <x v="746"/>
    <x v="1"/>
  </r>
  <r>
    <n v="1"/>
    <s v="       101765"/>
    <s v="       100980"/>
    <s v="ORMAR S DVOJA VRATA"/>
    <x v="1"/>
    <s v="03.03.98"/>
    <s v="01.04.98"/>
    <s v="1"/>
    <n v="12.5"/>
    <n v="1"/>
    <x v="737"/>
    <n v="1417.95"/>
    <n v="0"/>
    <x v="747"/>
    <x v="1"/>
  </r>
  <r>
    <n v="1"/>
    <s v="       101766"/>
    <s v="       100896"/>
    <s v="ORMAR DRVENA VRATA"/>
    <x v="1"/>
    <s v="03.03.98"/>
    <s v="01.04.98"/>
    <s v="1"/>
    <n v="12.5"/>
    <n v="1"/>
    <x v="738"/>
    <n v="1124.31"/>
    <n v="0"/>
    <x v="748"/>
    <x v="1"/>
  </r>
  <r>
    <n v="1"/>
    <s v="       101767"/>
    <s v="       102586"/>
    <s v="VJEŠALICA"/>
    <x v="1"/>
    <s v="26.02.03"/>
    <s v="01.03.03"/>
    <s v="1"/>
    <n v="12.5"/>
    <n v="1"/>
    <x v="664"/>
    <n v="285.48"/>
    <n v="0"/>
    <x v="675"/>
    <x v="1"/>
  </r>
  <r>
    <n v="1"/>
    <s v="       101768"/>
    <s v="       100913"/>
    <s v="ORMAR DVOKRILNI STAKLENI"/>
    <x v="1"/>
    <s v="01.01.97"/>
    <s v="01.02.97"/>
    <s v="1"/>
    <n v="12.5"/>
    <n v="1"/>
    <x v="739"/>
    <n v="56.53"/>
    <n v="0"/>
    <x v="749"/>
    <x v="1"/>
  </r>
  <r>
    <n v="1"/>
    <s v="       101769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1770"/>
    <s v="       101541"/>
    <s v="RAČ.PROONE 600 G1"/>
    <x v="3"/>
    <s v="11.08.14"/>
    <s v="01.09.14"/>
    <s v="1"/>
    <n v="25"/>
    <n v="1"/>
    <x v="557"/>
    <n v="8153.75"/>
    <n v="0"/>
    <x v="569"/>
    <x v="1"/>
  </r>
  <r>
    <n v="1"/>
    <s v="       101774"/>
    <s v="       101006"/>
    <s v="ORMAR SREDNJI USKI-STAKLO"/>
    <x v="1"/>
    <s v="15.03.07"/>
    <s v="01.04.07"/>
    <s v="1"/>
    <n v="12.5"/>
    <n v="1"/>
    <x v="740"/>
    <n v="1311.94"/>
    <n v="0"/>
    <x v="750"/>
    <x v="1"/>
  </r>
  <r>
    <n v="1"/>
    <s v="       101775"/>
    <s v="       101980"/>
    <s v="STOL PISAĆI I STOLNA LADI"/>
    <x v="1"/>
    <s v="14.12.00"/>
    <s v="01.01.01"/>
    <s v="1"/>
    <n v="12.5"/>
    <n v="1"/>
    <x v="741"/>
    <n v="2364.36"/>
    <n v="0"/>
    <x v="751"/>
    <x v="1"/>
  </r>
  <r>
    <n v="1"/>
    <s v="       101779"/>
    <s v="       101340"/>
    <s v="POLUFOTELJA MET. NOGE"/>
    <x v="1"/>
    <s v="01.01.97"/>
    <s v="01.02.97"/>
    <s v="1"/>
    <n v="12.5"/>
    <n v="1"/>
    <x v="569"/>
    <n v="452.19"/>
    <n v="0"/>
    <x v="581"/>
    <x v="1"/>
  </r>
  <r>
    <n v="1"/>
    <s v="       101780"/>
    <s v="       101340"/>
    <s v="POLUFOTELJA MET. NOGE"/>
    <x v="1"/>
    <s v="01.01.97"/>
    <s v="01.02.97"/>
    <s v="1"/>
    <n v="12.5"/>
    <n v="1"/>
    <x v="569"/>
    <n v="452.19"/>
    <n v="0"/>
    <x v="581"/>
    <x v="1"/>
  </r>
  <r>
    <n v="1"/>
    <s v="       101781"/>
    <s v="       101340"/>
    <s v="POLUFOTELJA MET. NOGE"/>
    <x v="1"/>
    <s v="01.01.97"/>
    <s v="01.02.97"/>
    <s v="1"/>
    <n v="12.5"/>
    <n v="1"/>
    <x v="569"/>
    <n v="452.19"/>
    <n v="0"/>
    <x v="581"/>
    <x v="1"/>
  </r>
  <r>
    <n v="1"/>
    <s v="       101782"/>
    <s v="       100192"/>
    <s v="Fotelja uredska"/>
    <x v="1"/>
    <s v="14.11.05"/>
    <s v="01.12.05"/>
    <s v="1"/>
    <n v="12.5"/>
    <n v="1"/>
    <x v="742"/>
    <n v="1884.17"/>
    <n v="0"/>
    <x v="752"/>
    <x v="1"/>
  </r>
  <r>
    <n v="1"/>
    <s v="       101783"/>
    <s v="       100637"/>
    <s v="MONITOR 23&quot; DELL P2312H"/>
    <x v="3"/>
    <s v="03.04.13"/>
    <s v="01.05.13"/>
    <s v="1"/>
    <n v="25"/>
    <n v="1"/>
    <x v="371"/>
    <n v="1481.25"/>
    <n v="0"/>
    <x v="383"/>
    <x v="1"/>
  </r>
  <r>
    <n v="1"/>
    <s v="       101784"/>
    <s v="       100637"/>
    <s v="MONITOR 23&quot; DELL P2312H"/>
    <x v="3"/>
    <s v="03.04.13"/>
    <s v="01.05.13"/>
    <s v="1"/>
    <n v="25"/>
    <n v="1"/>
    <x v="371"/>
    <n v="1481.25"/>
    <n v="0"/>
    <x v="383"/>
    <x v="1"/>
  </r>
  <r>
    <n v="1"/>
    <s v="       101785"/>
    <s v="       101300"/>
    <s v="Pokretna kazeta"/>
    <x v="2"/>
    <s v="15.03.07"/>
    <s v="01.04.07"/>
    <s v="1"/>
    <n v="12.5"/>
    <n v="1"/>
    <x v="274"/>
    <n v="799.83"/>
    <n v="0"/>
    <x v="286"/>
    <x v="1"/>
  </r>
  <r>
    <n v="1"/>
    <s v="       101786"/>
    <s v="       101115"/>
    <s v="ORMARIĆ NISKI S DRV.VRATI"/>
    <x v="1"/>
    <s v="15.03.07"/>
    <s v="01.04.07"/>
    <s v="1"/>
    <n v="12.5"/>
    <n v="1"/>
    <x v="743"/>
    <n v="830.97"/>
    <n v="0"/>
    <x v="753"/>
    <x v="1"/>
  </r>
  <r>
    <n v="1"/>
    <s v="       101787"/>
    <s v="       101004"/>
    <s v="ORMAR SREDNJI S DRV.VRATI"/>
    <x v="1"/>
    <s v="15.03.07"/>
    <s v="01.04.07"/>
    <s v="1"/>
    <n v="12.5"/>
    <n v="1"/>
    <x v="744"/>
    <n v="1230.3500000000001"/>
    <n v="0"/>
    <x v="754"/>
    <x v="1"/>
  </r>
  <r>
    <n v="1"/>
    <s v="       101788"/>
    <s v="       101540"/>
    <s v="RAČ.PRODESK 490G1"/>
    <x v="3"/>
    <s v="29.07.14"/>
    <s v="01.08.14"/>
    <s v="1"/>
    <n v="25"/>
    <n v="1"/>
    <x v="592"/>
    <n v="6612.5"/>
    <n v="0"/>
    <x v="604"/>
    <x v="1"/>
  </r>
  <r>
    <n v="1"/>
    <s v="       101790"/>
    <s v="       101895"/>
    <s v="STOL CRNI KAMNIK/PROC."/>
    <x v="1"/>
    <s v="01.01.97"/>
    <s v="01.02.97"/>
    <s v="1"/>
    <n v="12.5"/>
    <n v="1"/>
    <x v="745"/>
    <n v="476.98"/>
    <n v="0"/>
    <x v="755"/>
    <x v="1"/>
  </r>
  <r>
    <n v="1"/>
    <s v="       101793"/>
    <s v="       102289"/>
    <s v="STOLIĆ-ORMARIĆ"/>
    <x v="1"/>
    <s v="14.04.07"/>
    <s v="01.05.07"/>
    <s v="1"/>
    <n v="12.5"/>
    <n v="1"/>
    <x v="746"/>
    <n v="259"/>
    <n v="0"/>
    <x v="756"/>
    <x v="1"/>
  </r>
  <r>
    <n v="1"/>
    <s v="       101794"/>
    <s v="       101642"/>
    <s v="RADNI STOL 140x80x72"/>
    <x v="1"/>
    <s v="28.10.02"/>
    <s v="01.11.02"/>
    <s v="1"/>
    <n v="12.5"/>
    <n v="1"/>
    <x v="747"/>
    <n v="945.38"/>
    <n v="0"/>
    <x v="757"/>
    <x v="1"/>
  </r>
  <r>
    <n v="1"/>
    <s v="       101795"/>
    <s v="       100459"/>
    <s v="KUTNI DODATAK 90 BA/PSEI*"/>
    <x v="1"/>
    <s v="28.10.02"/>
    <s v="01.11.02"/>
    <s v="1"/>
    <n v="12.5"/>
    <n v="1"/>
    <x v="748"/>
    <n v="485.32"/>
    <n v="0"/>
    <x v="758"/>
    <x v="1"/>
  </r>
  <r>
    <n v="1"/>
    <s v="       101796"/>
    <s v="       101939"/>
    <s v="STOL KONF.DODATAK(RAD.PLO"/>
    <x v="1"/>
    <s v="28.10.02"/>
    <s v="01.11.02"/>
    <s v="1"/>
    <n v="12.5"/>
    <n v="1"/>
    <x v="749"/>
    <n v="1022.24"/>
    <n v="0"/>
    <x v="759"/>
    <x v="1"/>
  </r>
  <r>
    <n v="1"/>
    <s v="       101797"/>
    <s v="       101645"/>
    <s v="RADNI STOL 80x80x72"/>
    <x v="1"/>
    <s v="28.10.02"/>
    <s v="01.11.02"/>
    <s v="1"/>
    <n v="12.5"/>
    <n v="1"/>
    <x v="750"/>
    <n v="749.93000000000006"/>
    <n v="0"/>
    <x v="760"/>
    <x v="1"/>
  </r>
  <r>
    <n v="1"/>
    <s v="       101798"/>
    <s v="       100192"/>
    <s v="Fotelja uredska"/>
    <x v="1"/>
    <s v="03.04.07"/>
    <s v="01.05.07"/>
    <s v="1"/>
    <n v="12.5"/>
    <n v="1"/>
    <x v="500"/>
    <n v="423.83"/>
    <n v="0"/>
    <x v="512"/>
    <x v="1"/>
  </r>
  <r>
    <n v="1"/>
    <s v="       101799"/>
    <s v="       100832"/>
    <s v="NOTEBOOK PROBOOK 650 G1"/>
    <x v="3"/>
    <s v="11.08.14"/>
    <s v="01.09.14"/>
    <s v="1"/>
    <n v="25"/>
    <n v="1"/>
    <x v="751"/>
    <n v="7636.75"/>
    <n v="0"/>
    <x v="761"/>
    <x v="1"/>
  </r>
  <r>
    <n v="1"/>
    <s v="       101800"/>
    <s v="       102149"/>
    <s v="STOLAC KONFEREN.VALENCIA"/>
    <x v="1"/>
    <s v="28.10.02"/>
    <s v="01.11.02"/>
    <s v="1"/>
    <n v="12.5"/>
    <n v="1"/>
    <x v="577"/>
    <n v="382.1"/>
    <n v="0"/>
    <x v="589"/>
    <x v="1"/>
  </r>
  <r>
    <n v="1"/>
    <s v="       101801"/>
    <s v="       102149"/>
    <s v="STOLAC KONFEREN.VALENCIA"/>
    <x v="1"/>
    <s v="28.10.02"/>
    <s v="01.11.02"/>
    <s v="1"/>
    <n v="12.5"/>
    <n v="1"/>
    <x v="577"/>
    <n v="382.1"/>
    <n v="0"/>
    <x v="589"/>
    <x v="1"/>
  </r>
  <r>
    <n v="1"/>
    <s v="       101802"/>
    <s v="       101307"/>
    <s v="POKRETNA KAZETA BAK/PR31"/>
    <x v="2"/>
    <s v="28.10.02"/>
    <s v="01.11.02"/>
    <s v="1"/>
    <n v="12.5"/>
    <n v="1"/>
    <x v="326"/>
    <n v="1070.55"/>
    <n v="0"/>
    <x v="338"/>
    <x v="1"/>
  </r>
  <r>
    <n v="1"/>
    <s v="       101803"/>
    <s v="       100886"/>
    <s v="ORMAR 90x47x147H"/>
    <x v="1"/>
    <s v="28.10.02"/>
    <s v="01.11.02"/>
    <s v="1"/>
    <n v="12.5"/>
    <n v="1"/>
    <x v="752"/>
    <n v="3107.34"/>
    <n v="0"/>
    <x v="762"/>
    <x v="1"/>
  </r>
  <r>
    <n v="1"/>
    <s v="       101806"/>
    <s v="       102096"/>
    <s v="STOL VELIKI SMEĐI"/>
    <x v="1"/>
    <s v="01.01.05"/>
    <s v="01.02.05"/>
    <s v="1"/>
    <n v="12.5"/>
    <n v="1"/>
    <x v="563"/>
    <n v="282.68"/>
    <n v="0"/>
    <x v="575"/>
    <x v="1"/>
  </r>
  <r>
    <n v="1"/>
    <s v="       101807"/>
    <s v="       102088"/>
    <s v="STOL STARI ZA INSTRUMENTE"/>
    <x v="1"/>
    <s v="01.01.05"/>
    <s v="01.02.05"/>
    <s v="1"/>
    <n v="12.5"/>
    <n v="1"/>
    <x v="753"/>
    <n v="112.98"/>
    <n v="0"/>
    <x v="763"/>
    <x v="1"/>
  </r>
  <r>
    <n v="1"/>
    <s v="       101809"/>
    <s v="       100385"/>
    <s v="KLUPA ŠKOLSKA"/>
    <x v="1"/>
    <s v="01.01.97"/>
    <s v="01.02.97"/>
    <s v="1"/>
    <n v="12.5"/>
    <n v="1"/>
    <x v="754"/>
    <n v="217.46"/>
    <n v="0"/>
    <x v="764"/>
    <x v="1"/>
  </r>
  <r>
    <n v="1"/>
    <s v="       101810"/>
    <s v="       101974"/>
    <s v="STOL PISAĆI"/>
    <x v="1"/>
    <s v="01.01.97"/>
    <s v="01.02.97"/>
    <s v="1"/>
    <n v="12.5"/>
    <n v="1"/>
    <x v="755"/>
    <n v="2209.9700000000003"/>
    <n v="0"/>
    <x v="765"/>
    <x v="1"/>
  </r>
  <r>
    <n v="1"/>
    <s v="       101811"/>
    <s v="       101987"/>
    <s v="STOL PISAĆI/PROC."/>
    <x v="1"/>
    <s v="01.01.97"/>
    <s v="01.02.97"/>
    <s v="1"/>
    <n v="12.5"/>
    <n v="1"/>
    <x v="494"/>
    <n v="1695.68"/>
    <n v="0"/>
    <x v="506"/>
    <x v="1"/>
  </r>
  <r>
    <n v="1"/>
    <s v="       101815"/>
    <s v="       100947"/>
    <s v="ORMAR METALNI ZELENI"/>
    <x v="1"/>
    <s v="01.01.97"/>
    <s v="01.02.97"/>
    <s v="1"/>
    <n v="12.5"/>
    <n v="1"/>
    <x v="455"/>
    <n v="1053.48"/>
    <n v="0"/>
    <x v="467"/>
    <x v="1"/>
  </r>
  <r>
    <n v="1"/>
    <s v="       101816"/>
    <s v="       100947"/>
    <s v="ORMAR METALNI ZELENI"/>
    <x v="1"/>
    <s v="01.01.97"/>
    <s v="01.02.97"/>
    <s v="1"/>
    <n v="12.5"/>
    <n v="1"/>
    <x v="455"/>
    <n v="1053.48"/>
    <n v="0"/>
    <x v="467"/>
    <x v="1"/>
  </r>
  <r>
    <n v="1"/>
    <s v="       101817"/>
    <s v="       100947"/>
    <s v="ORMAR METALNI ZELENI"/>
    <x v="1"/>
    <s v="01.01.97"/>
    <s v="01.02.97"/>
    <s v="1"/>
    <n v="12.5"/>
    <n v="1"/>
    <x v="455"/>
    <n v="1053.48"/>
    <n v="0"/>
    <x v="467"/>
    <x v="1"/>
  </r>
  <r>
    <n v="1"/>
    <s v="       101818"/>
    <s v="       100385"/>
    <s v="KLUPA ŠKOLSKA"/>
    <x v="1"/>
    <s v="01.01.97"/>
    <s v="01.02.97"/>
    <s v="1"/>
    <n v="12.5"/>
    <n v="1"/>
    <x v="754"/>
    <n v="217.46"/>
    <n v="0"/>
    <x v="764"/>
    <x v="1"/>
  </r>
  <r>
    <n v="1"/>
    <s v="       101820"/>
    <s v="       101987"/>
    <s v="STOL PISAĆI/PROC."/>
    <x v="1"/>
    <s v="01.01.97"/>
    <s v="01.02.97"/>
    <s v="1"/>
    <n v="12.5"/>
    <n v="1"/>
    <x v="494"/>
    <n v="1695.68"/>
    <n v="0"/>
    <x v="506"/>
    <x v="1"/>
  </r>
  <r>
    <n v="1"/>
    <s v="       101822"/>
    <s v="       102538"/>
    <s v="VAGA ZA PRECIZNO MJERENJE"/>
    <x v="2"/>
    <s v="30.09.04"/>
    <s v="01.10.04"/>
    <s v="1"/>
    <n v="20"/>
    <n v="1"/>
    <x v="756"/>
    <n v="12029.64"/>
    <n v="0"/>
    <x v="766"/>
    <x v="1"/>
  </r>
  <r>
    <n v="1"/>
    <s v="       101823"/>
    <s v="       102468"/>
    <s v="UREĐ.ZA ISPIT.UZORAKA STI"/>
    <x v="2"/>
    <s v="18.05.06"/>
    <s v="01.06.06"/>
    <s v="1"/>
    <n v="20"/>
    <n v="1"/>
    <x v="757"/>
    <n v="80440.7"/>
    <n v="0"/>
    <x v="767"/>
    <x v="1"/>
  </r>
  <r>
    <n v="1"/>
    <s v="       101824"/>
    <s v="       100025"/>
    <s v="Apar.za mjerenje propusno"/>
    <x v="2"/>
    <s v="07.04.15"/>
    <s v="01.05.15"/>
    <s v="1"/>
    <n v="20"/>
    <n v="1"/>
    <x v="758"/>
    <n v="26650"/>
    <n v="0"/>
    <x v="768"/>
    <x v="1"/>
  </r>
  <r>
    <n v="1"/>
    <s v="       101825"/>
    <s v="       102179"/>
    <s v="STOLAC SA TEKSTILOM"/>
    <x v="1"/>
    <s v="01.01.05"/>
    <s v="01.02.05"/>
    <s v="1"/>
    <n v="12.5"/>
    <n v="1"/>
    <x v="568"/>
    <n v="695.30000000000007"/>
    <n v="0"/>
    <x v="580"/>
    <x v="1"/>
  </r>
  <r>
    <n v="1"/>
    <s v="       101826"/>
    <s v="       102179"/>
    <s v="STOLAC SA TEKSTILOM"/>
    <x v="1"/>
    <s v="01.01.05"/>
    <s v="01.02.05"/>
    <s v="1"/>
    <n v="12.5"/>
    <n v="1"/>
    <x v="568"/>
    <n v="695.30000000000007"/>
    <n v="0"/>
    <x v="580"/>
    <x v="1"/>
  </r>
  <r>
    <n v="1"/>
    <s v="       101832"/>
    <s v="       101005"/>
    <s v="ORMAR SREDNJI S MAL.VRATI"/>
    <x v="1"/>
    <s v="15.03.07"/>
    <s v="01.04.07"/>
    <s v="1"/>
    <n v="12.5"/>
    <n v="1"/>
    <x v="759"/>
    <n v="1247.52"/>
    <n v="0"/>
    <x v="769"/>
    <x v="1"/>
  </r>
  <r>
    <n v="1"/>
    <s v="       101833"/>
    <s v="       101007"/>
    <s v="ORMAR SREDNJI USKI S VRAT"/>
    <x v="1"/>
    <s v="15.03.07"/>
    <s v="01.04.07"/>
    <s v="1"/>
    <n v="12.5"/>
    <n v="1"/>
    <x v="760"/>
    <n v="1126.21"/>
    <n v="0"/>
    <x v="770"/>
    <x v="1"/>
  </r>
  <r>
    <n v="1"/>
    <s v="       101834"/>
    <s v="       101971"/>
    <s v="STOL PISAČI KAMNIK/PROC."/>
    <x v="1"/>
    <s v="01.01.97"/>
    <s v="01.02.97"/>
    <s v="1"/>
    <n v="12.5"/>
    <n v="1"/>
    <x v="562"/>
    <n v="1639.1200000000001"/>
    <n v="0"/>
    <x v="574"/>
    <x v="1"/>
  </r>
  <r>
    <n v="1"/>
    <s v="       101835"/>
    <s v="       102419"/>
    <s v="TRONOŽAC OKRUGLI"/>
    <x v="2"/>
    <s v="01.01.97"/>
    <s v="01.02.97"/>
    <s v="1"/>
    <n v="12.5"/>
    <n v="1"/>
    <x v="761"/>
    <n v="56.52"/>
    <n v="0"/>
    <x v="771"/>
    <x v="1"/>
  </r>
  <r>
    <n v="1"/>
    <s v="       101836"/>
    <s v="       100664"/>
    <s v="MONITOR AOC 17&quot;"/>
    <x v="3"/>
    <s v="29.11.02"/>
    <s v="01.12.02"/>
    <s v="1"/>
    <n v="25"/>
    <n v="1"/>
    <x v="762"/>
    <n v="1860"/>
    <n v="0"/>
    <x v="772"/>
    <x v="1"/>
  </r>
  <r>
    <n v="1"/>
    <s v="       101842"/>
    <s v="       100179"/>
    <s v="FOTELJA KOŽNA MANJA"/>
    <x v="1"/>
    <s v="01.01.97"/>
    <s v="01.02.97"/>
    <s v="1"/>
    <n v="12.5"/>
    <n v="1"/>
    <x v="763"/>
    <n v="1978.29"/>
    <n v="0"/>
    <x v="773"/>
    <x v="1"/>
  </r>
  <r>
    <n v="1"/>
    <s v="       101843"/>
    <s v="       100179"/>
    <s v="FOTELJA KOŽNA MANJA"/>
    <x v="1"/>
    <s v="01.01.97"/>
    <s v="01.02.97"/>
    <s v="1"/>
    <n v="12.5"/>
    <n v="1"/>
    <x v="561"/>
    <n v="1978.3"/>
    <n v="0"/>
    <x v="573"/>
    <x v="1"/>
  </r>
  <r>
    <n v="1"/>
    <s v="       101844"/>
    <s v="       100148"/>
    <s v="EL. GRIJALICA CENTRA 2400"/>
    <x v="2"/>
    <s v="01.01.97"/>
    <s v="01.02.97"/>
    <s v="1"/>
    <n v="20"/>
    <n v="1"/>
    <x v="764"/>
    <n v="964.66"/>
    <n v="0"/>
    <x v="774"/>
    <x v="1"/>
  </r>
  <r>
    <n v="1"/>
    <s v="       101847"/>
    <s v="       101541"/>
    <s v="RAČ.PROONE 600 G1"/>
    <x v="3"/>
    <s v="11.08.14"/>
    <s v="01.09.14"/>
    <s v="1"/>
    <n v="25"/>
    <n v="1"/>
    <x v="557"/>
    <n v="8153.75"/>
    <n v="0"/>
    <x v="569"/>
    <x v="1"/>
  </r>
  <r>
    <n v="1"/>
    <s v="       101850"/>
    <s v="       102155"/>
    <s v="STOLAC KONFERENCIJSKI"/>
    <x v="1"/>
    <s v="30.11.15"/>
    <s v="01.12.15"/>
    <s v="1"/>
    <n v="12.5"/>
    <n v="1"/>
    <x v="765"/>
    <n v="469.27"/>
    <n v="280.73"/>
    <x v="775"/>
    <x v="1"/>
  </r>
  <r>
    <n v="1"/>
    <s v="       101851"/>
    <s v="       102155"/>
    <s v="STOLAC KONFERENCIJSKI"/>
    <x v="1"/>
    <s v="30.11.15"/>
    <s v="01.12.15"/>
    <s v="1"/>
    <n v="12.5"/>
    <n v="1"/>
    <x v="765"/>
    <n v="469.27"/>
    <n v="280.73"/>
    <x v="775"/>
    <x v="1"/>
  </r>
  <r>
    <n v="1"/>
    <s v="       101852"/>
    <s v="       102155"/>
    <s v="STOLAC KONFERENCIJSKI"/>
    <x v="1"/>
    <s v="30.11.15"/>
    <s v="01.12.15"/>
    <s v="1"/>
    <n v="12.5"/>
    <n v="1"/>
    <x v="765"/>
    <n v="469.27"/>
    <n v="280.73"/>
    <x v="775"/>
    <x v="1"/>
  </r>
  <r>
    <n v="1"/>
    <s v="       101853"/>
    <s v="       101473"/>
    <s v="RAČ. WORKST. DELL T7400"/>
    <x v="3"/>
    <s v="17.11.08"/>
    <s v="01.12.08"/>
    <s v="1"/>
    <n v="25"/>
    <n v="1"/>
    <x v="766"/>
    <n v="25618.78"/>
    <n v="0"/>
    <x v="776"/>
    <x v="1"/>
  </r>
  <r>
    <n v="1"/>
    <s v="       101854"/>
    <s v="       100730"/>
    <s v="MONITOR SAMSUNG 24&quot;SM245B"/>
    <x v="3"/>
    <s v="29.10.08"/>
    <s v="01.11.08"/>
    <s v="1"/>
    <n v="25"/>
    <n v="1"/>
    <x v="767"/>
    <n v="2641.3"/>
    <n v="0"/>
    <x v="777"/>
    <x v="1"/>
  </r>
  <r>
    <n v="1"/>
    <s v="       101855"/>
    <s v="       101283"/>
    <s v="PLOČA ŠKOLSKA/PROC."/>
    <x v="2"/>
    <s v="01.01.97"/>
    <s v="01.02.97"/>
    <s v="1"/>
    <n v="12.5"/>
    <n v="1"/>
    <x v="485"/>
    <n v="1130.45"/>
    <n v="0"/>
    <x v="497"/>
    <x v="1"/>
  </r>
  <r>
    <n v="1"/>
    <s v="       101856"/>
    <s v="       100856"/>
    <s v="ORMAR -POLU GARDEROBNI"/>
    <x v="1"/>
    <s v="02.04.01"/>
    <s v="01.05.01"/>
    <s v="1"/>
    <n v="12.5"/>
    <n v="1"/>
    <x v="768"/>
    <n v="3135.89"/>
    <n v="0"/>
    <x v="778"/>
    <x v="1"/>
  </r>
  <r>
    <n v="1"/>
    <s v="       101857"/>
    <s v="       102554"/>
    <s v="VITRINA"/>
    <x v="2"/>
    <s v="02.04.01"/>
    <s v="01.05.01"/>
    <s v="1"/>
    <n v="12.5"/>
    <n v="1"/>
    <x v="769"/>
    <n v="2314.58"/>
    <n v="0"/>
    <x v="779"/>
    <x v="1"/>
  </r>
  <r>
    <n v="1"/>
    <s v="       101858"/>
    <s v="       102554"/>
    <s v="VITRINA"/>
    <x v="2"/>
    <s v="02.04.01"/>
    <s v="01.05.01"/>
    <s v="1"/>
    <n v="12.5"/>
    <n v="1"/>
    <x v="769"/>
    <n v="2314.58"/>
    <n v="0"/>
    <x v="779"/>
    <x v="1"/>
  </r>
  <r>
    <n v="1"/>
    <s v="       101859"/>
    <s v="       101116"/>
    <s v="ORMARIĆ NISKI S VRATIMA"/>
    <x v="1"/>
    <s v="02.04.01"/>
    <s v="01.05.01"/>
    <s v="1"/>
    <n v="12.5"/>
    <n v="1"/>
    <x v="770"/>
    <n v="1190.24"/>
    <n v="0"/>
    <x v="780"/>
    <x v="1"/>
  </r>
  <r>
    <n v="1"/>
    <s v="       101860"/>
    <s v="       101116"/>
    <s v="ORMARIĆ NISKI S VRATIMA"/>
    <x v="1"/>
    <s v="02.04.01"/>
    <s v="01.05.01"/>
    <s v="1"/>
    <n v="12.5"/>
    <n v="1"/>
    <x v="770"/>
    <n v="1190.24"/>
    <n v="0"/>
    <x v="780"/>
    <x v="1"/>
  </r>
  <r>
    <n v="1"/>
    <s v="       101861"/>
    <s v="       101125"/>
    <s v="ORMARIĆ S 3 LADICE POKRET"/>
    <x v="1"/>
    <s v="02.04.01"/>
    <s v="01.05.01"/>
    <s v="1"/>
    <n v="12.5"/>
    <n v="1"/>
    <x v="771"/>
    <n v="1493.28"/>
    <n v="0"/>
    <x v="781"/>
    <x v="1"/>
  </r>
  <r>
    <n v="1"/>
    <s v="       101863"/>
    <s v="       101993"/>
    <s v="STOL POMOĆNI"/>
    <x v="1"/>
    <s v="02.04.01"/>
    <s v="01.05.01"/>
    <s v="1"/>
    <n v="12.5"/>
    <n v="1"/>
    <x v="772"/>
    <n v="1809.5"/>
    <n v="0"/>
    <x v="782"/>
    <x v="1"/>
  </r>
  <r>
    <n v="1"/>
    <s v="       101864"/>
    <s v="       102041"/>
    <s v="STOL RADNI BEZ LADICA"/>
    <x v="1"/>
    <s v="02.04.01"/>
    <s v="01.05.01"/>
    <s v="1"/>
    <n v="12.5"/>
    <n v="1"/>
    <x v="773"/>
    <n v="2398.0300000000002"/>
    <n v="0"/>
    <x v="783"/>
    <x v="1"/>
  </r>
  <r>
    <n v="1"/>
    <s v="       101865"/>
    <s v="       102216"/>
    <s v="STOLAC UREDSKI TIMO"/>
    <x v="1"/>
    <s v="15.04.13"/>
    <s v="01.05.13"/>
    <s v="1"/>
    <n v="12.5"/>
    <n v="1"/>
    <x v="556"/>
    <n v="286.42"/>
    <n v="12.42"/>
    <x v="568"/>
    <x v="1"/>
  </r>
  <r>
    <n v="1"/>
    <s v="       101866"/>
    <s v="       100650"/>
    <s v="MONITOR 24&quot; DELL P2412H"/>
    <x v="3"/>
    <s v="17.05.12"/>
    <s v="01.06.12"/>
    <s v="1"/>
    <n v="25"/>
    <n v="1"/>
    <x v="662"/>
    <n v="1643.75"/>
    <n v="0"/>
    <x v="673"/>
    <x v="1"/>
  </r>
  <r>
    <n v="1"/>
    <s v="       101867"/>
    <s v="       100650"/>
    <s v="MONITOR 24&quot; DELL P2412H"/>
    <x v="3"/>
    <s v="17.05.12"/>
    <s v="01.06.12"/>
    <s v="1"/>
    <n v="25"/>
    <n v="1"/>
    <x v="662"/>
    <n v="1643.75"/>
    <n v="0"/>
    <x v="673"/>
    <x v="1"/>
  </r>
  <r>
    <n v="1"/>
    <s v="       101869"/>
    <s v="       101556"/>
    <s v="RAČUNALO COMPAQ EVO D510*"/>
    <x v="3"/>
    <s v="07.03.03"/>
    <s v="01.04.03"/>
    <s v="1"/>
    <n v="25"/>
    <n v="1"/>
    <x v="774"/>
    <n v="6790"/>
    <n v="0"/>
    <x v="784"/>
    <x v="1"/>
  </r>
  <r>
    <n v="1"/>
    <s v="       101874"/>
    <s v="       101473"/>
    <s v="RAČ. WORKST. DELL T7400"/>
    <x v="3"/>
    <s v="17.11.08"/>
    <s v="01.12.08"/>
    <s v="1"/>
    <n v="25"/>
    <n v="1"/>
    <x v="766"/>
    <n v="25618.78"/>
    <n v="0"/>
    <x v="776"/>
    <x v="1"/>
  </r>
  <r>
    <n v="1"/>
    <s v="       101877"/>
    <s v="       100805"/>
    <s v="NOTEBOOK HP 650"/>
    <x v="3"/>
    <s v="26.05.14"/>
    <s v="01.06.14"/>
    <s v="1"/>
    <n v="25"/>
    <n v="1"/>
    <x v="591"/>
    <n v="7083.93"/>
    <n v="0"/>
    <x v="603"/>
    <x v="1"/>
  </r>
  <r>
    <n v="1"/>
    <s v="       101878"/>
    <s v="       100836"/>
    <s v="NOTEBOOK PROOBOK 650 G1 ("/>
    <x v="3"/>
    <s v="11.08.14"/>
    <s v="01.09.14"/>
    <s v="1"/>
    <n v="25"/>
    <n v="1"/>
    <x v="531"/>
    <n v="7363.75"/>
    <n v="0"/>
    <x v="543"/>
    <x v="1"/>
  </r>
  <r>
    <n v="1"/>
    <s v="       101886"/>
    <s v="       102154"/>
    <s v="STOLAC KONFERENCIJSK KROM"/>
    <x v="1"/>
    <s v="11.12.13"/>
    <s v="01.01.14"/>
    <s v="1"/>
    <n v="12.5"/>
    <n v="1"/>
    <x v="683"/>
    <n v="195.37"/>
    <n v="27.88"/>
    <x v="694"/>
    <x v="1"/>
  </r>
  <r>
    <n v="1"/>
    <s v="       101888"/>
    <s v="       101980"/>
    <s v="STOL PISAĆI I STOLNA LADI"/>
    <x v="1"/>
    <s v="14.12.00"/>
    <s v="01.01.01"/>
    <s v="1"/>
    <n v="12.5"/>
    <n v="1"/>
    <x v="741"/>
    <n v="2364.36"/>
    <n v="0"/>
    <x v="751"/>
    <x v="1"/>
  </r>
  <r>
    <n v="1"/>
    <s v="       101889"/>
    <s v="       100691"/>
    <s v="MONITOR HP 24&quot;"/>
    <x v="3"/>
    <s v="22.12.15"/>
    <s v="01.01.16"/>
    <s v="1"/>
    <n v="25"/>
    <n v="1"/>
    <x v="516"/>
    <n v="2756.25"/>
    <n v="0"/>
    <x v="528"/>
    <x v="1"/>
  </r>
  <r>
    <n v="1"/>
    <s v="       101904"/>
    <s v="       100691"/>
    <s v="MONITOR HP 24&quot;"/>
    <x v="3"/>
    <s v="23.12.15"/>
    <s v="01.01.16"/>
    <s v="1"/>
    <n v="25"/>
    <n v="1"/>
    <x v="775"/>
    <n v="2640.4900000000002"/>
    <n v="0"/>
    <x v="785"/>
    <x v="1"/>
  </r>
  <r>
    <n v="1"/>
    <s v="       101907"/>
    <s v="       102100"/>
    <s v="STOL ZA MAKETU 120x90x72"/>
    <x v="1"/>
    <s v="07.04.04"/>
    <s v="01.05.04"/>
    <s v="1"/>
    <n v="12.5"/>
    <n v="1"/>
    <x v="776"/>
    <n v="760.30000000000007"/>
    <n v="0"/>
    <x v="786"/>
    <x v="1"/>
  </r>
  <r>
    <n v="1"/>
    <s v="       101908"/>
    <s v="       101880"/>
    <s v="STOL 160x50x72"/>
    <x v="1"/>
    <s v="31.03.04"/>
    <s v="01.04.04"/>
    <s v="1"/>
    <n v="12.5"/>
    <n v="1"/>
    <x v="727"/>
    <n v="1045.42"/>
    <n v="0"/>
    <x v="737"/>
    <x v="1"/>
  </r>
  <r>
    <n v="1"/>
    <s v="       101909"/>
    <s v="       101888"/>
    <s v="STOL 80x50x72"/>
    <x v="1"/>
    <s v="07.04.04"/>
    <s v="01.05.04"/>
    <s v="1"/>
    <n v="12.5"/>
    <n v="1"/>
    <x v="721"/>
    <n v="708.15"/>
    <n v="0"/>
    <x v="732"/>
    <x v="1"/>
  </r>
  <r>
    <n v="1"/>
    <s v="       101931"/>
    <s v="       100501"/>
    <s v="LOGER ZA MJER.TEMPERATURE"/>
    <x v="2"/>
    <s v="17.12.14"/>
    <s v="01.01.15"/>
    <s v="1"/>
    <n v="20"/>
    <n v="1"/>
    <x v="777"/>
    <n v="1382.68"/>
    <n v="0"/>
    <x v="787"/>
    <x v="1"/>
  </r>
  <r>
    <n v="1"/>
    <s v="       101932"/>
    <s v="       100501"/>
    <s v="LOGER ZA MJER.TEMPERATURE"/>
    <x v="2"/>
    <s v="17.12.14"/>
    <s v="01.01.15"/>
    <s v="1"/>
    <n v="20"/>
    <n v="1"/>
    <x v="777"/>
    <n v="1382.68"/>
    <n v="0"/>
    <x v="787"/>
    <x v="1"/>
  </r>
  <r>
    <n v="1"/>
    <s v="       101933"/>
    <s v="       100501"/>
    <s v="LOGER ZA MJER.TEMPERATURE"/>
    <x v="2"/>
    <s v="17.12.14"/>
    <s v="01.01.15"/>
    <s v="1"/>
    <n v="20"/>
    <n v="1"/>
    <x v="778"/>
    <n v="1382.7"/>
    <n v="0"/>
    <x v="788"/>
    <x v="1"/>
  </r>
  <r>
    <n v="1"/>
    <s v="       101938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1940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1942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2000"/>
    <s v="       102062"/>
    <s v="STOL RADNI S LADICAMA"/>
    <x v="1"/>
    <s v="01.01.97"/>
    <s v="01.02.97"/>
    <s v="1"/>
    <n v="12.5"/>
    <n v="1"/>
    <x v="781"/>
    <n v="678.21"/>
    <n v="0"/>
    <x v="791"/>
    <x v="1"/>
  </r>
  <r>
    <n v="1"/>
    <s v="       102001"/>
    <s v="       101974"/>
    <s v="STOL PISAĆI"/>
    <x v="1"/>
    <s v="01.01.97"/>
    <s v="01.02.97"/>
    <s v="1"/>
    <n v="12.5"/>
    <n v="1"/>
    <x v="517"/>
    <n v="565.23"/>
    <n v="0"/>
    <x v="529"/>
    <x v="1"/>
  </r>
  <r>
    <n v="1"/>
    <s v="       102002"/>
    <s v="       101128"/>
    <s v="ORMARIĆ S LADICAMA"/>
    <x v="1"/>
    <s v="01.01.97"/>
    <s v="01.02.97"/>
    <s v="1"/>
    <n v="12.5"/>
    <n v="1"/>
    <x v="782"/>
    <n v="226.09"/>
    <n v="0"/>
    <x v="792"/>
    <x v="1"/>
  </r>
  <r>
    <n v="1"/>
    <s v="       102003"/>
    <s v="       101128"/>
    <s v="ORMARIĆ S LADICAMA"/>
    <x v="1"/>
    <s v="01.01.97"/>
    <s v="01.02.97"/>
    <s v="1"/>
    <n v="12.5"/>
    <n v="1"/>
    <x v="782"/>
    <n v="226.09"/>
    <n v="0"/>
    <x v="792"/>
    <x v="1"/>
  </r>
  <r>
    <n v="1"/>
    <s v="       102004"/>
    <s v="       101067"/>
    <s v="ORMAR ZA KNJIGE"/>
    <x v="1"/>
    <s v="01.01.97"/>
    <s v="01.02.97"/>
    <s v="1"/>
    <n v="12.5"/>
    <n v="1"/>
    <x v="783"/>
    <n v="339.11"/>
    <n v="0"/>
    <x v="793"/>
    <x v="1"/>
  </r>
  <r>
    <n v="1"/>
    <s v="       102005"/>
    <s v="       101067"/>
    <s v="ORMAR ZA KNJIGE"/>
    <x v="1"/>
    <s v="01.01.97"/>
    <s v="01.02.97"/>
    <s v="1"/>
    <n v="12.5"/>
    <n v="1"/>
    <x v="784"/>
    <n v="339.1"/>
    <n v="0"/>
    <x v="794"/>
    <x v="1"/>
  </r>
  <r>
    <n v="1"/>
    <s v="       102006"/>
    <s v="       101067"/>
    <s v="ORMAR ZA KNJIGE"/>
    <x v="1"/>
    <s v="01.01.97"/>
    <s v="01.02.97"/>
    <s v="1"/>
    <n v="12.5"/>
    <n v="1"/>
    <x v="517"/>
    <n v="565.23"/>
    <n v="0"/>
    <x v="529"/>
    <x v="1"/>
  </r>
  <r>
    <n v="1"/>
    <s v="       102007"/>
    <s v="       101067"/>
    <s v="ORMAR ZA KNJIGE"/>
    <x v="1"/>
    <s v="01.01.97"/>
    <s v="01.02.97"/>
    <s v="1"/>
    <n v="12.5"/>
    <n v="1"/>
    <x v="785"/>
    <n v="452.1"/>
    <n v="0"/>
    <x v="795"/>
    <x v="1"/>
  </r>
  <r>
    <n v="1"/>
    <s v="       102008"/>
    <s v="       101067"/>
    <s v="ORMAR ZA KNJIGE"/>
    <x v="1"/>
    <s v="01.01.97"/>
    <s v="01.02.97"/>
    <s v="1"/>
    <n v="12.5"/>
    <n v="1"/>
    <x v="517"/>
    <n v="565.23"/>
    <n v="0"/>
    <x v="529"/>
    <x v="1"/>
  </r>
  <r>
    <n v="1"/>
    <s v="       102009"/>
    <s v="       102269"/>
    <s v="STOLICA S NASLONOM"/>
    <x v="1"/>
    <s v="01.01.97"/>
    <s v="01.02.97"/>
    <s v="1"/>
    <n v="12.5"/>
    <n v="1"/>
    <x v="786"/>
    <n v="113.05"/>
    <n v="0"/>
    <x v="796"/>
    <x v="1"/>
  </r>
  <r>
    <n v="1"/>
    <s v="       102010"/>
    <s v="       102269"/>
    <s v="STOLICA S NASLONOM"/>
    <x v="1"/>
    <s v="01.01.97"/>
    <s v="01.02.97"/>
    <s v="1"/>
    <n v="12.5"/>
    <n v="1"/>
    <x v="786"/>
    <n v="113.05"/>
    <n v="0"/>
    <x v="796"/>
    <x v="1"/>
  </r>
  <r>
    <n v="1"/>
    <s v="       102011"/>
    <s v="       102209"/>
    <s v="STOLAC UREDSKI CRNI"/>
    <x v="1"/>
    <s v="26.11.13"/>
    <s v="01.12.13"/>
    <s v="1"/>
    <n v="12.5"/>
    <n v="1"/>
    <x v="787"/>
    <n v="4692.78"/>
    <n v="607.29"/>
    <x v="797"/>
    <x v="1"/>
  </r>
  <r>
    <n v="1"/>
    <s v="       102012"/>
    <s v="       100168"/>
    <s v="FOTELJA CRNA"/>
    <x v="1"/>
    <s v="01.01.97"/>
    <s v="01.02.97"/>
    <s v="1"/>
    <n v="12.5"/>
    <n v="1"/>
    <x v="753"/>
    <n v="112.98"/>
    <n v="0"/>
    <x v="763"/>
    <x v="1"/>
  </r>
  <r>
    <n v="1"/>
    <s v="       102013"/>
    <s v="       101236"/>
    <s v="PISAČ LEXMARK E360DN"/>
    <x v="2"/>
    <s v="19.11.12"/>
    <s v="01.12.12"/>
    <s v="1"/>
    <n v="25"/>
    <n v="1"/>
    <x v="788"/>
    <n v="1907.6200000000001"/>
    <n v="0"/>
    <x v="798"/>
    <x v="1"/>
  </r>
  <r>
    <n v="1"/>
    <s v="       102015"/>
    <s v="       102235"/>
    <s v="STOLICA BEZ NASLONA STARA"/>
    <x v="1"/>
    <s v="01.01.97"/>
    <s v="01.02.97"/>
    <s v="1"/>
    <n v="12.5"/>
    <n v="1"/>
    <x v="510"/>
    <n v="56.51"/>
    <n v="0"/>
    <x v="522"/>
    <x v="1"/>
  </r>
  <r>
    <n v="1"/>
    <s v="       102016"/>
    <s v="       102234"/>
    <s v="STOLICA BEZ NASLONA NOVA"/>
    <x v="1"/>
    <s v="01.01.97"/>
    <s v="01.02.97"/>
    <s v="1"/>
    <n v="12.5"/>
    <n v="1"/>
    <x v="761"/>
    <n v="56.52"/>
    <n v="0"/>
    <x v="771"/>
    <x v="1"/>
  </r>
  <r>
    <n v="1"/>
    <s v="       102017"/>
    <s v="       102227"/>
    <s v="STOLČICA BEZ NASLONA NOVA"/>
    <x v="1"/>
    <s v="01.01.97"/>
    <s v="01.02.97"/>
    <s v="1"/>
    <n v="12.5"/>
    <n v="1"/>
    <x v="761"/>
    <n v="56.52"/>
    <n v="0"/>
    <x v="771"/>
    <x v="1"/>
  </r>
  <r>
    <n v="1"/>
    <s v="       102019"/>
    <s v="       101464"/>
    <s v="RAČ. HP COMPAQ 8100"/>
    <x v="3"/>
    <s v="23.09.10"/>
    <s v="01.10.10"/>
    <s v="1"/>
    <n v="25"/>
    <n v="1"/>
    <x v="789"/>
    <n v="8598.64"/>
    <n v="0"/>
    <x v="799"/>
    <x v="1"/>
  </r>
  <r>
    <n v="1"/>
    <s v="       102020"/>
    <s v="       100655"/>
    <s v="MONITOR 24&quot; HP LA2405WG"/>
    <x v="3"/>
    <s v="23.09.10"/>
    <s v="01.10.10"/>
    <s v="1"/>
    <n v="25"/>
    <n v="1"/>
    <x v="790"/>
    <n v="2197.9500000000003"/>
    <n v="0"/>
    <x v="800"/>
    <x v="1"/>
  </r>
  <r>
    <n v="1"/>
    <s v="       102021"/>
    <s v="       101067"/>
    <s v="ORMAR ZA KNJIGE"/>
    <x v="1"/>
    <s v="01.01.97"/>
    <s v="01.02.97"/>
    <s v="1"/>
    <n v="12.5"/>
    <n v="1"/>
    <x v="783"/>
    <n v="339.11"/>
    <n v="0"/>
    <x v="793"/>
    <x v="1"/>
  </r>
  <r>
    <n v="1"/>
    <s v="       102022"/>
    <s v="       102554"/>
    <s v="VITRINA"/>
    <x v="2"/>
    <s v="01.01.97"/>
    <s v="01.02.97"/>
    <s v="1"/>
    <n v="12.5"/>
    <n v="1"/>
    <x v="785"/>
    <n v="452.1"/>
    <n v="0"/>
    <x v="795"/>
    <x v="1"/>
  </r>
  <r>
    <n v="1"/>
    <s v="       102023"/>
    <s v="       101067"/>
    <s v="ORMAR ZA KNJIGE"/>
    <x v="1"/>
    <s v="01.01.97"/>
    <s v="01.02.97"/>
    <s v="1"/>
    <n v="12.5"/>
    <n v="1"/>
    <x v="491"/>
    <n v="565.22"/>
    <n v="0"/>
    <x v="503"/>
    <x v="1"/>
  </r>
  <r>
    <n v="1"/>
    <s v="       102024"/>
    <s v="       101067"/>
    <s v="ORMAR ZA KNJIGE"/>
    <x v="1"/>
    <s v="01.01.97"/>
    <s v="01.02.97"/>
    <s v="1"/>
    <n v="12.5"/>
    <n v="1"/>
    <x v="785"/>
    <n v="452.1"/>
    <n v="0"/>
    <x v="795"/>
    <x v="1"/>
  </r>
  <r>
    <n v="1"/>
    <s v="       102025"/>
    <s v="       101067"/>
    <s v="ORMAR ZA KNJIGE"/>
    <x v="1"/>
    <s v="01.01.97"/>
    <s v="01.02.97"/>
    <s v="1"/>
    <n v="12.5"/>
    <n v="1"/>
    <x v="491"/>
    <n v="565.22"/>
    <n v="0"/>
    <x v="503"/>
    <x v="1"/>
  </r>
  <r>
    <n v="1"/>
    <s v="       102026"/>
    <s v="       101931"/>
    <s v="STOL ISPITNI PULT"/>
    <x v="1"/>
    <s v="01.01.97"/>
    <s v="01.02.97"/>
    <s v="1"/>
    <n v="12.5"/>
    <n v="1"/>
    <x v="491"/>
    <n v="565.22"/>
    <n v="0"/>
    <x v="503"/>
    <x v="1"/>
  </r>
  <r>
    <n v="1"/>
    <s v="       102027"/>
    <s v="       101931"/>
    <s v="STOL ISPITNI PULT"/>
    <x v="1"/>
    <s v="01.01.97"/>
    <s v="01.02.97"/>
    <s v="1"/>
    <n v="12.5"/>
    <n v="1"/>
    <x v="517"/>
    <n v="565.23"/>
    <n v="0"/>
    <x v="529"/>
    <x v="1"/>
  </r>
  <r>
    <n v="1"/>
    <s v="       102028"/>
    <s v="       101931"/>
    <s v="STOL ISPITNI PULT"/>
    <x v="1"/>
    <s v="01.01.97"/>
    <s v="01.02.97"/>
    <s v="1"/>
    <n v="12.5"/>
    <n v="1"/>
    <x v="517"/>
    <n v="565.23"/>
    <n v="0"/>
    <x v="529"/>
    <x v="1"/>
  </r>
  <r>
    <n v="1"/>
    <s v="       102029"/>
    <s v="       101931"/>
    <s v="STOL ISPITNI PULT"/>
    <x v="1"/>
    <s v="01.01.97"/>
    <s v="01.02.97"/>
    <s v="1"/>
    <n v="12.5"/>
    <n v="1"/>
    <x v="517"/>
    <n v="565.23"/>
    <n v="0"/>
    <x v="529"/>
    <x v="1"/>
  </r>
  <r>
    <n v="1"/>
    <s v="       102030"/>
    <s v="       101931"/>
    <s v="STOL ISPITNI PULT"/>
    <x v="1"/>
    <s v="01.01.97"/>
    <s v="01.02.97"/>
    <s v="1"/>
    <n v="12.5"/>
    <n v="1"/>
    <x v="517"/>
    <n v="565.23"/>
    <n v="0"/>
    <x v="529"/>
    <x v="1"/>
  </r>
  <r>
    <n v="1"/>
    <s v="       102031"/>
    <s v="       101931"/>
    <s v="STOL ISPITNI PULT"/>
    <x v="1"/>
    <s v="01.01.97"/>
    <s v="01.02.97"/>
    <s v="1"/>
    <n v="12.5"/>
    <n v="1"/>
    <x v="517"/>
    <n v="565.23"/>
    <n v="0"/>
    <x v="529"/>
    <x v="1"/>
  </r>
  <r>
    <n v="1"/>
    <s v="       102032"/>
    <s v="       100309"/>
    <s v="HLADNJAK KONBINIRANI-BK"/>
    <x v="2"/>
    <s v="30.11.13"/>
    <s v="01.12.13"/>
    <s v="1"/>
    <n v="20"/>
    <n v="1"/>
    <x v="791"/>
    <n v="1874"/>
    <n v="0"/>
    <x v="801"/>
    <x v="1"/>
  </r>
  <r>
    <n v="1"/>
    <s v="       102034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035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036"/>
    <s v="       100735"/>
    <s v="MOTOR ASINHRONI /PROC."/>
    <x v="2"/>
    <s v="01.01.97"/>
    <s v="01.02.97"/>
    <s v="1"/>
    <n v="20"/>
    <n v="1"/>
    <x v="704"/>
    <n v="1500"/>
    <n v="0"/>
    <x v="715"/>
    <x v="1"/>
  </r>
  <r>
    <n v="1"/>
    <s v="       102037"/>
    <s v="       100736"/>
    <s v="MOTOR ASINHRONI S IST.GEN"/>
    <x v="2"/>
    <s v="01.01.97"/>
    <s v="01.02.97"/>
    <s v="1"/>
    <n v="20"/>
    <n v="1"/>
    <x v="353"/>
    <n v="3000"/>
    <n v="0"/>
    <x v="365"/>
    <x v="1"/>
  </r>
  <r>
    <n v="1"/>
    <s v="       102038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039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040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041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042"/>
    <s v="       101840"/>
    <s v="STALAŽA DUGA"/>
    <x v="2"/>
    <s v="01.01.97"/>
    <s v="01.02.97"/>
    <s v="1"/>
    <n v="12.5"/>
    <n v="1"/>
    <x v="792"/>
    <n v="4401.7700000000004"/>
    <n v="0"/>
    <x v="802"/>
    <x v="1"/>
  </r>
  <r>
    <n v="1"/>
    <s v="       102043"/>
    <s v="       101974"/>
    <s v="STOL PISAĆI"/>
    <x v="1"/>
    <s v="01.01.97"/>
    <s v="01.02.97"/>
    <s v="1"/>
    <n v="12.5"/>
    <n v="1"/>
    <x v="793"/>
    <n v="226.05"/>
    <n v="0"/>
    <x v="803"/>
    <x v="1"/>
  </r>
  <r>
    <n v="1"/>
    <s v="       102044"/>
    <s v="       101974"/>
    <s v="STOL PISAĆI"/>
    <x v="1"/>
    <s v="01.01.97"/>
    <s v="01.02.97"/>
    <s v="1"/>
    <n v="12.5"/>
    <n v="1"/>
    <x v="793"/>
    <n v="226.05"/>
    <n v="0"/>
    <x v="803"/>
    <x v="1"/>
  </r>
  <r>
    <n v="1"/>
    <s v="       102047"/>
    <s v="       101649"/>
    <s v="RAZ.PLOČA SA ZAŠTITOM ZA"/>
    <x v="2"/>
    <s v="01.01.97"/>
    <s v="01.02.97"/>
    <s v="1"/>
    <n v="20"/>
    <n v="1"/>
    <x v="794"/>
    <n v="4500"/>
    <n v="0"/>
    <x v="804"/>
    <x v="1"/>
  </r>
  <r>
    <n v="1"/>
    <s v="       102048"/>
    <s v="       100920"/>
    <s v="ORMAR GARDEROBNI"/>
    <x v="1"/>
    <s v="01.01.97"/>
    <s v="01.02.97"/>
    <s v="1"/>
    <n v="12.5"/>
    <n v="1"/>
    <x v="563"/>
    <n v="282.68"/>
    <n v="0"/>
    <x v="575"/>
    <x v="1"/>
  </r>
  <r>
    <n v="1"/>
    <s v="       102051"/>
    <s v="       102429"/>
    <s v="UNIVER. LAB. UREĐAJ ELUE"/>
    <x v="2"/>
    <s v="25.03.98"/>
    <s v="01.04.98"/>
    <s v="1"/>
    <n v="20"/>
    <n v="1"/>
    <x v="795"/>
    <n v="15442"/>
    <n v="0"/>
    <x v="805"/>
    <x v="1"/>
  </r>
  <r>
    <n v="1"/>
    <s v="       102052"/>
    <s v="       102234"/>
    <s v="STOLICA BEZ NASLONA NOVA"/>
    <x v="1"/>
    <s v="01.01.97"/>
    <s v="01.02.97"/>
    <s v="1"/>
    <n v="12.5"/>
    <n v="1"/>
    <x v="761"/>
    <n v="56.52"/>
    <n v="0"/>
    <x v="771"/>
    <x v="1"/>
  </r>
  <r>
    <n v="1"/>
    <s v="       102053"/>
    <s v="       102234"/>
    <s v="STOLICA BEZ NASLONA NOVA"/>
    <x v="1"/>
    <s v="01.01.97"/>
    <s v="01.02.97"/>
    <s v="1"/>
    <n v="12.5"/>
    <n v="1"/>
    <x v="761"/>
    <n v="56.52"/>
    <n v="0"/>
    <x v="771"/>
    <x v="1"/>
  </r>
  <r>
    <n v="1"/>
    <s v="       102055"/>
    <s v="       102235"/>
    <s v="STOLICA BEZ NASLONA STARA"/>
    <x v="1"/>
    <s v="01.01.97"/>
    <s v="01.02.97"/>
    <s v="1"/>
    <n v="12.5"/>
    <n v="1"/>
    <x v="761"/>
    <n v="56.52"/>
    <n v="0"/>
    <x v="771"/>
    <x v="1"/>
  </r>
  <r>
    <n v="1"/>
    <s v="       102056"/>
    <s v="       102236"/>
    <s v="STOLICA BEZ NASLOVA NOVA"/>
    <x v="1"/>
    <s v="01.01.97"/>
    <s v="01.02.97"/>
    <s v="1"/>
    <n v="12.5"/>
    <n v="1"/>
    <x v="761"/>
    <n v="56.52"/>
    <n v="0"/>
    <x v="771"/>
    <x v="1"/>
  </r>
  <r>
    <n v="1"/>
    <s v="       102058"/>
    <s v="       101994"/>
    <s v="STOL POSTOLJE ZA MODELE"/>
    <x v="1"/>
    <s v="01.01.97"/>
    <s v="01.02.97"/>
    <s v="1"/>
    <n v="12.5"/>
    <n v="1"/>
    <x v="796"/>
    <n v="113.08"/>
    <n v="0"/>
    <x v="806"/>
    <x v="1"/>
  </r>
  <r>
    <n v="1"/>
    <s v="       102059"/>
    <s v="       100395"/>
    <s v="KLUPA ZA SJEDENJE/PROC."/>
    <x v="1"/>
    <s v="01.01.97"/>
    <s v="01.02.97"/>
    <s v="1"/>
    <n v="12.5"/>
    <n v="1"/>
    <x v="230"/>
    <n v="300"/>
    <n v="0"/>
    <x v="41"/>
    <x v="1"/>
  </r>
  <r>
    <n v="1"/>
    <s v="       102060"/>
    <s v="       100338"/>
    <s v="IZVOR IZMJENIČNE STRUJE"/>
    <x v="2"/>
    <s v="09.07.14"/>
    <s v="01.08.14"/>
    <s v="1"/>
    <n v="20"/>
    <n v="1"/>
    <x v="797"/>
    <n v="7583.75"/>
    <n v="0"/>
    <x v="807"/>
    <x v="1"/>
  </r>
  <r>
    <n v="1"/>
    <s v="       102063"/>
    <s v="       101510"/>
    <s v="RAČ.INTEL G33 2.66GHz"/>
    <x v="3"/>
    <s v="29.10.08"/>
    <s v="01.11.08"/>
    <s v="1"/>
    <n v="25"/>
    <n v="1"/>
    <x v="798"/>
    <n v="5275.28"/>
    <n v="0"/>
    <x v="808"/>
    <x v="1"/>
  </r>
  <r>
    <n v="1"/>
    <s v="       102066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068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069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073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076"/>
    <s v="       100653"/>
    <s v="MONITOR 24&quot; DELL U2713HM"/>
    <x v="3"/>
    <s v="25.11.14"/>
    <s v="01.12.14"/>
    <s v="1"/>
    <n v="25"/>
    <n v="1"/>
    <x v="800"/>
    <n v="4099.32"/>
    <n v="0"/>
    <x v="810"/>
    <x v="1"/>
  </r>
  <r>
    <n v="1"/>
    <s v="       102077"/>
    <s v="       101510"/>
    <s v="RAČ.INTEL G33 2.66GHz"/>
    <x v="3"/>
    <s v="29.10.08"/>
    <s v="01.11.08"/>
    <s v="1"/>
    <n v="25"/>
    <n v="1"/>
    <x v="798"/>
    <n v="5275.28"/>
    <n v="0"/>
    <x v="808"/>
    <x v="1"/>
  </r>
  <r>
    <n v="1"/>
    <s v="       102100"/>
    <s v="       100187"/>
    <s v="FOTELJA OKRETNA"/>
    <x v="1"/>
    <s v="01.01.97"/>
    <s v="01.02.97"/>
    <s v="1"/>
    <n v="12.5"/>
    <n v="1"/>
    <x v="801"/>
    <n v="169.55"/>
    <n v="0"/>
    <x v="811"/>
    <x v="1"/>
  </r>
  <r>
    <n v="1"/>
    <s v="       102103"/>
    <s v="       102269"/>
    <s v="STOLICA S NASLONOM"/>
    <x v="1"/>
    <s v="01.01.97"/>
    <s v="01.02.97"/>
    <s v="1"/>
    <n v="12.5"/>
    <n v="1"/>
    <x v="802"/>
    <n v="113.03"/>
    <n v="0"/>
    <x v="812"/>
    <x v="1"/>
  </r>
  <r>
    <n v="1"/>
    <s v="       102104"/>
    <s v="       102264"/>
    <s v="STOLICA OKRETNA"/>
    <x v="1"/>
    <s v="01.01.97"/>
    <s v="01.02.97"/>
    <s v="1"/>
    <n v="12.5"/>
    <n v="1"/>
    <x v="753"/>
    <n v="112.98"/>
    <n v="0"/>
    <x v="763"/>
    <x v="1"/>
  </r>
  <r>
    <n v="1"/>
    <s v="       102107"/>
    <s v="       101395"/>
    <s v="PROJEKCIJ.PLATNO 213x213"/>
    <x v="2"/>
    <s v="19.06.01"/>
    <s v="01.07.01"/>
    <s v="1"/>
    <n v="20"/>
    <n v="1"/>
    <x v="803"/>
    <n v="1950.6000000000001"/>
    <n v="0"/>
    <x v="813"/>
    <x v="1"/>
  </r>
  <r>
    <n v="1"/>
    <s v="       102108"/>
    <s v="       100568"/>
    <s v="MJERAČ UZEMLJENJA/PROC."/>
    <x v="3"/>
    <s v="01.01.97"/>
    <s v="01.02.97"/>
    <s v="1"/>
    <n v="20"/>
    <n v="1"/>
    <x v="804"/>
    <n v="2000"/>
    <n v="0"/>
    <x v="814"/>
    <x v="1"/>
  </r>
  <r>
    <n v="1"/>
    <s v="       102109"/>
    <s v="       101128"/>
    <s v="ORMARIĆ S LADICAMA"/>
    <x v="1"/>
    <s v="01.01.97"/>
    <s v="01.02.97"/>
    <s v="1"/>
    <n v="12.5"/>
    <n v="1"/>
    <x v="782"/>
    <n v="226.09"/>
    <n v="0"/>
    <x v="792"/>
    <x v="1"/>
  </r>
  <r>
    <n v="1"/>
    <s v="       102110"/>
    <s v="       101275"/>
    <s v="PLOČA ŠKOLSKA"/>
    <x v="1"/>
    <s v="01.01.97"/>
    <s v="01.02.97"/>
    <s v="1"/>
    <n v="12.5"/>
    <n v="1"/>
    <x v="563"/>
    <n v="282.68"/>
    <n v="0"/>
    <x v="575"/>
    <x v="1"/>
  </r>
  <r>
    <n v="1"/>
    <s v="       102112"/>
    <s v="       102269"/>
    <s v="STOLICA S NASLONOM"/>
    <x v="1"/>
    <s v="01.01.97"/>
    <s v="01.02.97"/>
    <s v="1"/>
    <n v="12.5"/>
    <n v="1"/>
    <x v="799"/>
    <n v="113.04"/>
    <n v="0"/>
    <x v="809"/>
    <x v="1"/>
  </r>
  <r>
    <n v="1"/>
    <s v="       102113"/>
    <s v="       100280"/>
    <s v="GRAFOSKOP VF"/>
    <x v="2"/>
    <s v="01.01.97"/>
    <s v="01.02.97"/>
    <s v="1"/>
    <n v="20"/>
    <n v="1"/>
    <x v="805"/>
    <n v="798.56000000000006"/>
    <n v="0"/>
    <x v="815"/>
    <x v="1"/>
  </r>
  <r>
    <n v="1"/>
    <s v="       102114"/>
    <s v="       101611"/>
    <s v="RAČUNALO PENTIUM 4"/>
    <x v="3"/>
    <s v="17.11.03"/>
    <s v="01.12.03"/>
    <s v="1"/>
    <n v="25"/>
    <n v="1"/>
    <x v="806"/>
    <n v="7096.57"/>
    <n v="0"/>
    <x v="816"/>
    <x v="1"/>
  </r>
  <r>
    <n v="1"/>
    <s v="       102115"/>
    <s v="       102463"/>
    <s v="UREĐ.ZA ISPIT.ELEKTR.SVOJ"/>
    <x v="2"/>
    <s v="13.03.03"/>
    <s v="01.04.03"/>
    <s v="1"/>
    <n v="20"/>
    <n v="1"/>
    <x v="807"/>
    <n v="2573.96"/>
    <n v="0"/>
    <x v="817"/>
    <x v="1"/>
  </r>
  <r>
    <n v="1"/>
    <s v="       102117"/>
    <s v="       100738"/>
    <s v="MULTIMET.DIGIT.+MILIOHMET"/>
    <x v="2"/>
    <s v="03.09.01"/>
    <s v="01.10.01"/>
    <s v="1"/>
    <n v="20"/>
    <n v="1"/>
    <x v="808"/>
    <n v="10284.200000000001"/>
    <n v="0"/>
    <x v="818"/>
    <x v="1"/>
  </r>
  <r>
    <n v="1"/>
    <s v="       102118"/>
    <s v="       100326"/>
    <s v="INSTR. MJERNI MI 7043"/>
    <x v="2"/>
    <s v="11.12.00"/>
    <s v="01.01.01"/>
    <s v="1"/>
    <n v="20"/>
    <n v="1"/>
    <x v="809"/>
    <n v="442.68"/>
    <n v="0"/>
    <x v="819"/>
    <x v="1"/>
  </r>
  <r>
    <n v="1"/>
    <s v="       102119"/>
    <s v="       100315"/>
    <s v="INST. MJERNI MI 7043"/>
    <x v="2"/>
    <s v="11.12.00"/>
    <s v="01.01.01"/>
    <s v="1"/>
    <n v="20"/>
    <n v="1"/>
    <x v="810"/>
    <n v="442.67"/>
    <n v="0"/>
    <x v="820"/>
    <x v="1"/>
  </r>
  <r>
    <n v="1"/>
    <s v="       102120"/>
    <s v="       102404"/>
    <s v="TRAFO STRUJNI TAR PDI"/>
    <x v="2"/>
    <s v="20.12.00"/>
    <s v="01.01.01"/>
    <s v="1"/>
    <n v="20"/>
    <n v="1"/>
    <x v="811"/>
    <n v="400.16"/>
    <n v="0"/>
    <x v="821"/>
    <x v="1"/>
  </r>
  <r>
    <n v="1"/>
    <s v="       102121"/>
    <s v="       102404"/>
    <s v="TRAFO STRUJNI TAR PDI"/>
    <x v="2"/>
    <s v="20.12.00"/>
    <s v="01.01.01"/>
    <s v="1"/>
    <n v="20"/>
    <n v="1"/>
    <x v="811"/>
    <n v="400.16"/>
    <n v="0"/>
    <x v="821"/>
    <x v="1"/>
  </r>
  <r>
    <n v="1"/>
    <s v="       102123"/>
    <s v="       101207"/>
    <s v="PISAČ CANON PIXMA IP 4500"/>
    <x v="3"/>
    <s v="10.12.07"/>
    <s v="01.01.08"/>
    <s v="1"/>
    <n v="25"/>
    <n v="1"/>
    <x v="812"/>
    <n v="777.14"/>
    <n v="0"/>
    <x v="822"/>
    <x v="1"/>
  </r>
  <r>
    <n v="1"/>
    <s v="       102125"/>
    <s v="       101165"/>
    <s v="OSCILOSKOP DIGITALNI"/>
    <x v="2"/>
    <s v="04.05.04"/>
    <s v="01.06.04"/>
    <s v="1"/>
    <n v="20"/>
    <n v="1"/>
    <x v="813"/>
    <n v="74458.95"/>
    <n v="0"/>
    <x v="823"/>
    <x v="1"/>
  </r>
  <r>
    <n v="1"/>
    <s v="       102126"/>
    <s v="       101817"/>
    <s v="SONDA VISOKONAPONSKA"/>
    <x v="2"/>
    <s v="24.08.04"/>
    <s v="01.09.04"/>
    <s v="1"/>
    <n v="20"/>
    <n v="1"/>
    <x v="814"/>
    <n v="17841.189999999999"/>
    <n v="0"/>
    <x v="824"/>
    <x v="1"/>
  </r>
  <r>
    <n v="1"/>
    <s v="       102127"/>
    <s v="       100339"/>
    <s v="IZVOR NAPAJANJA TROKANALN"/>
    <x v="2"/>
    <s v="04.04.08"/>
    <s v="01.05.08"/>
    <s v="1"/>
    <n v="20"/>
    <n v="1"/>
    <x v="815"/>
    <n v="12478.45"/>
    <n v="0"/>
    <x v="825"/>
    <x v="1"/>
  </r>
  <r>
    <n v="1"/>
    <s v="       102128"/>
    <s v="       101819"/>
    <s v="SONDA ZA MULTIMETRE"/>
    <x v="2"/>
    <s v="24.12.04"/>
    <s v="01.01.05"/>
    <s v="1"/>
    <n v="20"/>
    <n v="1"/>
    <x v="816"/>
    <n v="830.09"/>
    <n v="0"/>
    <x v="826"/>
    <x v="1"/>
  </r>
  <r>
    <n v="1"/>
    <s v="       102129"/>
    <s v="       102406"/>
    <s v="TRANSFORM.STRUJNI 2-0.1W"/>
    <x v="2"/>
    <s v="27.08.07"/>
    <s v="01.09.07"/>
    <s v="1"/>
    <n v="20"/>
    <n v="1"/>
    <x v="817"/>
    <n v="5664.08"/>
    <n v="0"/>
    <x v="827"/>
    <x v="1"/>
  </r>
  <r>
    <n v="1"/>
    <s v="       102130"/>
    <s v="       102410"/>
    <s v="TRANSFORMATOR STRUJNI6600"/>
    <x v="1"/>
    <s v="30.07.07"/>
    <s v="01.08.07"/>
    <s v="1"/>
    <n v="20"/>
    <n v="1"/>
    <x v="818"/>
    <n v="7834.26"/>
    <n v="0"/>
    <x v="828"/>
    <x v="1"/>
  </r>
  <r>
    <n v="1"/>
    <s v="       102131"/>
    <s v="       102409"/>
    <s v="TRANSFORMATOR STRUJNI6585"/>
    <x v="1"/>
    <s v="30.07.07"/>
    <s v="01.08.07"/>
    <s v="1"/>
    <n v="20"/>
    <n v="1"/>
    <x v="819"/>
    <n v="7834.25"/>
    <n v="0"/>
    <x v="829"/>
    <x v="1"/>
  </r>
  <r>
    <n v="1"/>
    <s v="       102132"/>
    <s v="       100739"/>
    <s v="MULTIMET.STOLNI FLUKE8845"/>
    <x v="1"/>
    <s v="07.12.07"/>
    <s v="01.01.08"/>
    <s v="1"/>
    <n v="20"/>
    <n v="1"/>
    <x v="820"/>
    <n v="14522.23"/>
    <n v="0"/>
    <x v="830"/>
    <x v="1"/>
  </r>
  <r>
    <n v="1"/>
    <s v="       102133"/>
    <s v="       100741"/>
    <s v="MULTIMETAR DIG.FLUKE 8846"/>
    <x v="2"/>
    <s v="27.02.13"/>
    <s v="01.03.13"/>
    <s v="1"/>
    <n v="20"/>
    <n v="1"/>
    <x v="821"/>
    <n v="12903.39"/>
    <n v="0"/>
    <x v="831"/>
    <x v="1"/>
  </r>
  <r>
    <n v="1"/>
    <s v="       102134"/>
    <s v="       101263"/>
    <s v="PLOČA 120x180 BIJELA ZIDN"/>
    <x v="2"/>
    <s v="22.11.11"/>
    <s v="01.12.11"/>
    <s v="1"/>
    <n v="12.5"/>
    <n v="1"/>
    <x v="588"/>
    <n v="1353"/>
    <n v="0"/>
    <x v="600"/>
    <x v="1"/>
  </r>
  <r>
    <n v="1"/>
    <s v="       102135"/>
    <s v="       100577"/>
    <s v="MJERNI PRETVARAČ MI 400"/>
    <x v="3"/>
    <s v="06.07.07"/>
    <s v="01.08.07"/>
    <s v="1"/>
    <n v="20"/>
    <n v="1"/>
    <x v="822"/>
    <n v="3159.17"/>
    <n v="0"/>
    <x v="832"/>
    <x v="1"/>
  </r>
  <r>
    <n v="1"/>
    <s v="       102136"/>
    <s v="       100297"/>
    <s v="HIGROTERMOGRAF ELEKTRONIČ"/>
    <x v="2"/>
    <s v="28.05.07"/>
    <s v="01.06.07"/>
    <s v="1"/>
    <n v="20"/>
    <n v="1"/>
    <x v="823"/>
    <n v="5453.4000000000005"/>
    <n v="0"/>
    <x v="833"/>
    <x v="1"/>
  </r>
  <r>
    <n v="1"/>
    <s v="       102137"/>
    <s v="       101167"/>
    <s v="OTPORNIK PROMJENJIVI 18A"/>
    <x v="2"/>
    <s v="13.02.07"/>
    <s v="01.03.07"/>
    <s v="1"/>
    <n v="20"/>
    <n v="1"/>
    <x v="824"/>
    <n v="1604.4"/>
    <n v="0"/>
    <x v="834"/>
    <x v="1"/>
  </r>
  <r>
    <n v="1"/>
    <s v="       102139"/>
    <s v="       100290"/>
    <s v="HARDVERE(GPIB-USB-HS)"/>
    <x v="2"/>
    <s v="14.05.13"/>
    <s v="01.06.13"/>
    <s v="1"/>
    <n v="20"/>
    <n v="1"/>
    <x v="825"/>
    <n v="5322.45"/>
    <n v="0"/>
    <x v="835"/>
    <x v="1"/>
  </r>
  <r>
    <n v="1"/>
    <s v="       102140"/>
    <s v="       100319"/>
    <s v="INST.ZA MJER.ELEKT.STRUJE"/>
    <x v="2"/>
    <s v="16.06.13"/>
    <s v="01.07.13"/>
    <s v="1"/>
    <n v="20"/>
    <n v="1"/>
    <x v="826"/>
    <n v="18683.240000000002"/>
    <n v="0"/>
    <x v="836"/>
    <x v="1"/>
  </r>
  <r>
    <n v="1"/>
    <s v="       102141"/>
    <s v="       100086"/>
    <s v="CNC STROJ"/>
    <x v="2"/>
    <s v="28.07.14"/>
    <s v="01.08.14"/>
    <s v="1"/>
    <n v="20"/>
    <n v="1"/>
    <x v="827"/>
    <n v="30907.97"/>
    <n v="3498.2000000000003"/>
    <x v="837"/>
    <x v="1"/>
  </r>
  <r>
    <n v="1"/>
    <s v="       102142"/>
    <s v="       100575"/>
    <s v="MJERNI INSTR.NI MYRIO ZA"/>
    <x v="2"/>
    <s v="06.05.14"/>
    <s v="01.06.14"/>
    <s v="1"/>
    <n v="20"/>
    <n v="1"/>
    <x v="828"/>
    <n v="4562.1900000000005"/>
    <n v="0"/>
    <x v="838"/>
    <x v="1"/>
  </r>
  <r>
    <n v="1"/>
    <s v="       102143"/>
    <s v="       102101"/>
    <s v="STOL ZA PISAĆI STROJ"/>
    <x v="1"/>
    <s v="01.01.97"/>
    <s v="01.02.97"/>
    <s v="1"/>
    <n v="12.5"/>
    <n v="1"/>
    <x v="829"/>
    <n v="226.11"/>
    <n v="0"/>
    <x v="839"/>
    <x v="1"/>
  </r>
  <r>
    <n v="1"/>
    <s v="       102144"/>
    <s v="       101128"/>
    <s v="ORMARIĆ S LADICAMA"/>
    <x v="1"/>
    <s v="01.01.97"/>
    <s v="01.02.97"/>
    <s v="1"/>
    <n v="12.5"/>
    <n v="1"/>
    <x v="782"/>
    <n v="226.09"/>
    <n v="0"/>
    <x v="792"/>
    <x v="1"/>
  </r>
  <r>
    <n v="1"/>
    <s v="       102145"/>
    <s v="       101158"/>
    <s v="ORMARIĆ ZA PRIBOR"/>
    <x v="1"/>
    <s v="01.01.97"/>
    <s v="01.02.97"/>
    <s v="1"/>
    <n v="12.5"/>
    <n v="1"/>
    <x v="517"/>
    <n v="565.23"/>
    <n v="0"/>
    <x v="529"/>
    <x v="1"/>
  </r>
  <r>
    <n v="1"/>
    <s v="       102146"/>
    <s v="       101255"/>
    <s v="PISAĆI STOL"/>
    <x v="1"/>
    <s v="01.01.97"/>
    <s v="01.02.97"/>
    <s v="1"/>
    <n v="12.5"/>
    <n v="1"/>
    <x v="517"/>
    <n v="565.23"/>
    <n v="0"/>
    <x v="529"/>
    <x v="1"/>
  </r>
  <r>
    <n v="1"/>
    <s v="       102147"/>
    <s v="       101158"/>
    <s v="ORMARIĆ ZA PRIBOR"/>
    <x v="1"/>
    <s v="01.01.97"/>
    <s v="01.02.97"/>
    <s v="1"/>
    <n v="12.5"/>
    <n v="1"/>
    <x v="517"/>
    <n v="565.23"/>
    <n v="0"/>
    <x v="529"/>
    <x v="1"/>
  </r>
  <r>
    <n v="1"/>
    <s v="       102149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2150"/>
    <s v="       101067"/>
    <s v="ORMAR ZA KNJIGE"/>
    <x v="1"/>
    <s v="01.01.97"/>
    <s v="01.02.97"/>
    <s v="1"/>
    <n v="12.5"/>
    <n v="1"/>
    <x v="783"/>
    <n v="339.11"/>
    <n v="0"/>
    <x v="793"/>
    <x v="1"/>
  </r>
  <r>
    <n v="1"/>
    <s v="       102151"/>
    <s v="       101067"/>
    <s v="ORMAR ZA KNJIGE"/>
    <x v="1"/>
    <s v="01.01.97"/>
    <s v="01.02.97"/>
    <s v="1"/>
    <n v="12.5"/>
    <n v="1"/>
    <x v="491"/>
    <n v="565.22"/>
    <n v="0"/>
    <x v="503"/>
    <x v="1"/>
  </r>
  <r>
    <n v="1"/>
    <s v="       102152"/>
    <s v="       100920"/>
    <s v="ORMAR GARDEROBNI"/>
    <x v="1"/>
    <s v="01.01.97"/>
    <s v="01.02.97"/>
    <s v="1"/>
    <n v="12.5"/>
    <n v="1"/>
    <x v="563"/>
    <n v="282.68"/>
    <n v="0"/>
    <x v="575"/>
    <x v="1"/>
  </r>
  <r>
    <n v="1"/>
    <s v="       102154"/>
    <s v="       101616"/>
    <s v="RAČUNALO PRO 3500"/>
    <x v="3"/>
    <s v="11.12.12"/>
    <s v="01.01.13"/>
    <s v="1"/>
    <n v="25"/>
    <n v="1"/>
    <x v="831"/>
    <n v="5041.4800000000005"/>
    <n v="0"/>
    <x v="841"/>
    <x v="1"/>
  </r>
  <r>
    <n v="1"/>
    <s v="       102155"/>
    <s v="       101158"/>
    <s v="ORMARIĆ ZA PRIBOR"/>
    <x v="1"/>
    <s v="01.01.97"/>
    <s v="01.02.97"/>
    <s v="1"/>
    <n v="12.5"/>
    <n v="1"/>
    <x v="517"/>
    <n v="565.23"/>
    <n v="0"/>
    <x v="529"/>
    <x v="1"/>
  </r>
  <r>
    <n v="1"/>
    <s v="       102156"/>
    <s v="       101255"/>
    <s v="PISAĆI STOL"/>
    <x v="1"/>
    <s v="01.01.97"/>
    <s v="01.02.97"/>
    <s v="1"/>
    <n v="12.5"/>
    <n v="1"/>
    <x v="517"/>
    <n v="565.23"/>
    <n v="0"/>
    <x v="529"/>
    <x v="1"/>
  </r>
  <r>
    <n v="1"/>
    <s v="       102157"/>
    <s v="       102235"/>
    <s v="STOLICA BEZ NASLONA STARA"/>
    <x v="1"/>
    <s v="01.01.97"/>
    <s v="01.02.97"/>
    <s v="1"/>
    <n v="12.5"/>
    <n v="1"/>
    <x v="761"/>
    <n v="56.52"/>
    <n v="0"/>
    <x v="771"/>
    <x v="1"/>
  </r>
  <r>
    <n v="1"/>
    <s v="       102158"/>
    <s v="       102235"/>
    <s v="STOLICA BEZ NASLONA STARA"/>
    <x v="1"/>
    <s v="01.01.97"/>
    <s v="01.02.97"/>
    <s v="1"/>
    <n v="12.5"/>
    <n v="1"/>
    <x v="761"/>
    <n v="56.52"/>
    <n v="0"/>
    <x v="771"/>
    <x v="1"/>
  </r>
  <r>
    <n v="1"/>
    <s v="       102159"/>
    <s v="       102235"/>
    <s v="STOLICA BEZ NASLONA STARA"/>
    <x v="1"/>
    <s v="01.01.97"/>
    <s v="01.02.97"/>
    <s v="1"/>
    <n v="12.5"/>
    <n v="1"/>
    <x v="510"/>
    <n v="56.51"/>
    <n v="0"/>
    <x v="522"/>
    <x v="1"/>
  </r>
  <r>
    <n v="1"/>
    <s v="       102160"/>
    <s v="       101960"/>
    <s v="STOL MALI KVADRATIČNI"/>
    <x v="1"/>
    <s v="01.01.97"/>
    <s v="01.02.97"/>
    <s v="1"/>
    <n v="12.5"/>
    <n v="1"/>
    <x v="456"/>
    <n v="282.61"/>
    <n v="0"/>
    <x v="468"/>
    <x v="1"/>
  </r>
  <r>
    <n v="1"/>
    <s v="       102161"/>
    <s v="       102195"/>
    <s v="STOLAC UREDSKI"/>
    <x v="1"/>
    <s v="30.06.10"/>
    <s v="01.07.10"/>
    <s v="1"/>
    <n v="12.5"/>
    <n v="1"/>
    <x v="832"/>
    <n v="1072"/>
    <n v="0"/>
    <x v="842"/>
    <x v="1"/>
  </r>
  <r>
    <n v="1"/>
    <s v="       102172"/>
    <s v="       102375"/>
    <s v="TEMPERATURNI KALIBRATOR"/>
    <x v="2"/>
    <s v="14.05.15"/>
    <s v="01.06.15"/>
    <s v="1"/>
    <n v="20"/>
    <n v="1"/>
    <x v="833"/>
    <n v="5383.6500000000005"/>
    <n v="0"/>
    <x v="843"/>
    <x v="1"/>
  </r>
  <r>
    <n v="1"/>
    <s v="       102173"/>
    <s v="       101757"/>
    <s v="SOFTW. PSF Printer"/>
    <x v="3"/>
    <s v="23.10.14"/>
    <s v="01.11.14"/>
    <s v="1"/>
    <n v="25"/>
    <n v="1"/>
    <x v="834"/>
    <n v="520.24"/>
    <n v="0"/>
    <x v="844"/>
    <x v="1"/>
  </r>
  <r>
    <n v="1"/>
    <s v="       102174"/>
    <s v="       101752"/>
    <s v="SOFTW. HW4-prog.i očitava"/>
    <x v="4"/>
    <s v="23.12.13"/>
    <s v="01.01.14"/>
    <s v="1"/>
    <n v="25"/>
    <n v="1"/>
    <x v="835"/>
    <n v="2179.4499999999998"/>
    <n v="0"/>
    <x v="845"/>
    <x v="1"/>
  </r>
  <r>
    <n v="1"/>
    <s v="       102178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2185"/>
    <s v="       100573"/>
    <s v="MJERNA STANICA GEOFENEL"/>
    <x v="2"/>
    <s v="07.12.09"/>
    <s v="01.01.10"/>
    <s v="1"/>
    <n v="20"/>
    <n v="1"/>
    <x v="837"/>
    <n v="40590"/>
    <n v="0"/>
    <x v="847"/>
    <x v="1"/>
  </r>
  <r>
    <n v="1"/>
    <s v="       102186"/>
    <s v="       102384"/>
    <s v="TEODOLIT THEO 010-3 LEISS"/>
    <x v="2"/>
    <s v="01.01.97"/>
    <s v="01.02.97"/>
    <s v="1"/>
    <n v="20"/>
    <n v="1"/>
    <x v="838"/>
    <n v="23343.39"/>
    <n v="0"/>
    <x v="848"/>
    <x v="1"/>
  </r>
  <r>
    <n v="1"/>
    <s v="       102187"/>
    <s v="       102379"/>
    <s v="TEODOLIT DAHLTA 010"/>
    <x v="2"/>
    <s v="01.01.97"/>
    <s v="01.02.97"/>
    <s v="1"/>
    <n v="20"/>
    <n v="1"/>
    <x v="839"/>
    <n v="34094.81"/>
    <n v="0"/>
    <x v="849"/>
    <x v="1"/>
  </r>
  <r>
    <n v="1"/>
    <s v="       102188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2189"/>
    <s v="       100502"/>
    <s v="LUC"/>
    <x v="2"/>
    <s v="01.01.97"/>
    <s v="01.02.97"/>
    <s v="1"/>
    <n v="20"/>
    <n v="1"/>
    <x v="840"/>
    <n v="28261.74"/>
    <n v="0"/>
    <x v="850"/>
    <x v="1"/>
  </r>
  <r>
    <n v="1"/>
    <s v="       102190"/>
    <s v="       101859"/>
    <s v="STEREOSKOP ZRCALNI"/>
    <x v="2"/>
    <s v="01.01.97"/>
    <s v="01.02.97"/>
    <s v="1"/>
    <n v="20"/>
    <n v="-1"/>
    <x v="841"/>
    <n v="-39566.18"/>
    <n v="0"/>
    <x v="851"/>
    <x v="2"/>
  </r>
  <r>
    <n v="1"/>
    <s v="       102191"/>
    <s v="       100383"/>
    <s v="KLIN &quot;ZEISS&quot; 004"/>
    <x v="2"/>
    <s v="01.01.97"/>
    <s v="01.02.97"/>
    <s v="1"/>
    <n v="20"/>
    <n v="1"/>
    <x v="842"/>
    <n v="3890.75"/>
    <n v="0"/>
    <x v="852"/>
    <x v="1"/>
  </r>
  <r>
    <n v="1"/>
    <s v="       102192"/>
    <s v="       100384"/>
    <s v="KLIN DIMES &quot;KERN&quot;"/>
    <x v="2"/>
    <s v="01.01.97"/>
    <s v="01.02.97"/>
    <s v="1"/>
    <n v="20"/>
    <n v="1"/>
    <x v="843"/>
    <n v="3183.27"/>
    <n v="0"/>
    <x v="853"/>
    <x v="1"/>
  </r>
  <r>
    <n v="1"/>
    <s v="       102193"/>
    <s v="       100486"/>
    <s v="LETVA BMI 4m"/>
    <x v="2"/>
    <s v="01.01.97"/>
    <s v="01.02.97"/>
    <s v="1"/>
    <n v="20"/>
    <n v="1"/>
    <x v="844"/>
    <n v="1187.02"/>
    <n v="0"/>
    <x v="854"/>
    <x v="1"/>
  </r>
  <r>
    <n v="1"/>
    <s v="       102195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2197"/>
    <s v="       102306"/>
    <s v="STOLIĆ UZ PISAĆI STOL"/>
    <x v="1"/>
    <s v="01.01.97"/>
    <s v="01.02.97"/>
    <s v="1"/>
    <n v="12.5"/>
    <n v="1"/>
    <x v="846"/>
    <n v="678.27"/>
    <n v="0"/>
    <x v="856"/>
    <x v="1"/>
  </r>
  <r>
    <n v="1"/>
    <s v="       102198"/>
    <s v="       101231"/>
    <s v="PISAČ LASER JET 1018"/>
    <x v="2"/>
    <s v="22.01.08"/>
    <s v="01.02.08"/>
    <s v="1"/>
    <n v="25"/>
    <n v="1"/>
    <x v="847"/>
    <n v="865.96"/>
    <n v="0"/>
    <x v="857"/>
    <x v="1"/>
  </r>
  <r>
    <n v="1"/>
    <s v="       102199"/>
    <s v="       101189"/>
    <s v="PH METAR"/>
    <x v="2"/>
    <s v="30.09.04"/>
    <s v="01.10.04"/>
    <s v="1"/>
    <n v="20"/>
    <n v="1"/>
    <x v="369"/>
    <n v="2562"/>
    <n v="0"/>
    <x v="381"/>
    <x v="1"/>
  </r>
  <r>
    <n v="1"/>
    <s v="       102202"/>
    <s v="       100774"/>
    <s v="NOTEBOOK 8570p"/>
    <x v="3"/>
    <s v="19.11.12"/>
    <s v="01.12.12"/>
    <s v="1"/>
    <n v="25"/>
    <n v="1"/>
    <x v="848"/>
    <n v="10293.130000000001"/>
    <n v="0"/>
    <x v="858"/>
    <x v="1"/>
  </r>
  <r>
    <n v="1"/>
    <s v="       102215"/>
    <s v="       100760"/>
    <s v="NOSAČ PROJEKTORA STROPNI"/>
    <x v="2"/>
    <s v="11.05.09"/>
    <s v="01.06.09"/>
    <s v="1"/>
    <n v="25"/>
    <n v="1"/>
    <x v="849"/>
    <n v="3121.4900000000002"/>
    <n v="0"/>
    <x v="859"/>
    <x v="1"/>
  </r>
  <r>
    <n v="1"/>
    <s v="       102216"/>
    <s v="       101415"/>
    <s v="PROJEKTOR OPTOMA EW762"/>
    <x v="2"/>
    <s v="08.12.12"/>
    <s v="01.01.13"/>
    <s v="1"/>
    <n v="25"/>
    <n v="1"/>
    <x v="850"/>
    <n v="9225"/>
    <n v="0"/>
    <x v="860"/>
    <x v="1"/>
  </r>
  <r>
    <n v="1"/>
    <s v="       102217"/>
    <s v="       101816"/>
    <s v="SONDA TEMPERATURNA 5665J"/>
    <x v="2"/>
    <s v="27.02.13"/>
    <s v="01.03.13"/>
    <s v="1"/>
    <n v="20"/>
    <n v="1"/>
    <x v="851"/>
    <n v="5276.6900000000005"/>
    <n v="0"/>
    <x v="861"/>
    <x v="1"/>
  </r>
  <r>
    <n v="1"/>
    <s v="       102218"/>
    <s v="       100217"/>
    <s v="FOTOAPARAT DIG.OLYMPUS"/>
    <x v="1"/>
    <s v="25.02.14"/>
    <s v="01.03.14"/>
    <s v="1"/>
    <n v="20"/>
    <n v="1"/>
    <x v="852"/>
    <n v="2419"/>
    <n v="0"/>
    <x v="862"/>
    <x v="1"/>
  </r>
  <r>
    <n v="1"/>
    <s v="       102219"/>
    <s v="       102349"/>
    <s v="TABLET ASUS NEXUS 7"/>
    <x v="3"/>
    <s v="16.05.14"/>
    <s v="01.06.14"/>
    <s v="1"/>
    <n v="25"/>
    <n v="1"/>
    <x v="853"/>
    <n v="1791.73"/>
    <n v="0"/>
    <x v="863"/>
    <x v="1"/>
  </r>
  <r>
    <n v="1"/>
    <s v="       102220"/>
    <s v="       102356"/>
    <s v="TABLET MINIX NEO X7"/>
    <x v="3"/>
    <s v="16.05.14"/>
    <s v="01.06.14"/>
    <s v="1"/>
    <n v="25"/>
    <n v="1"/>
    <x v="854"/>
    <n v="870.61"/>
    <n v="0"/>
    <x v="864"/>
    <x v="1"/>
  </r>
  <r>
    <n v="1"/>
    <s v="       102242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2243"/>
    <s v="       102535"/>
    <s v="VAGA TEH.S LADI.I UTEZIMA"/>
    <x v="2"/>
    <s v="01.01.97"/>
    <s v="01.02.97"/>
    <s v="1"/>
    <n v="20"/>
    <n v="1"/>
    <x v="596"/>
    <n v="2619.84"/>
    <n v="0"/>
    <x v="608"/>
    <x v="1"/>
  </r>
  <r>
    <n v="1"/>
    <s v="       102247"/>
    <s v="       102162"/>
    <s v="STOLAC LAB. SA NASLONOM"/>
    <x v="1"/>
    <s v="18.11.08"/>
    <s v="01.12.08"/>
    <s v="1"/>
    <n v="12.5"/>
    <n v="1"/>
    <x v="376"/>
    <n v="1105.6200000000001"/>
    <n v="0"/>
    <x v="388"/>
    <x v="1"/>
  </r>
  <r>
    <n v="1"/>
    <s v="       102253"/>
    <s v="       102476"/>
    <s v="UREĐ.ZA ODREĐIVANJE VREM."/>
    <x v="2"/>
    <s v="15.10.99"/>
    <s v="01.11.99"/>
    <s v="1"/>
    <n v="20"/>
    <n v="1"/>
    <x v="855"/>
    <n v="2196"/>
    <n v="0"/>
    <x v="865"/>
    <x v="1"/>
  </r>
  <r>
    <n v="1"/>
    <s v="       102254"/>
    <s v="       102464"/>
    <s v="UREĐ.ZA ISPIT.HERMETIČNOS"/>
    <x v="2"/>
    <s v="05.06.01"/>
    <s v="01.07.01"/>
    <s v="1"/>
    <n v="20"/>
    <n v="1"/>
    <x v="856"/>
    <n v="2434.65"/>
    <n v="0"/>
    <x v="866"/>
    <x v="1"/>
  </r>
  <r>
    <n v="1"/>
    <s v="       102255"/>
    <s v="       102416"/>
    <s v="TRESKALICA-LAB.INSTRUMENT"/>
    <x v="2"/>
    <s v="12.03.01"/>
    <s v="01.04.01"/>
    <s v="1"/>
    <n v="20"/>
    <n v="1"/>
    <x v="857"/>
    <n v="18710.830000000002"/>
    <n v="0"/>
    <x v="867"/>
    <x v="1"/>
  </r>
  <r>
    <n v="1"/>
    <s v="       102256"/>
    <s v="       100562"/>
    <s v="MJERAČ BRZINE DETONACIJE"/>
    <x v="3"/>
    <s v="11.10.01"/>
    <s v="01.11.01"/>
    <s v="1"/>
    <n v="20"/>
    <n v="1"/>
    <x v="858"/>
    <n v="79331.87"/>
    <n v="0"/>
    <x v="868"/>
    <x v="1"/>
  </r>
  <r>
    <n v="1"/>
    <s v="       102257"/>
    <s v="       100875"/>
    <s v="ORMAR 59x70x238H"/>
    <x v="1"/>
    <s v="08.11.02"/>
    <s v="01.12.02"/>
    <s v="1"/>
    <n v="12.5"/>
    <n v="1"/>
    <x v="859"/>
    <n v="1073.5999999999999"/>
    <n v="0"/>
    <x v="869"/>
    <x v="1"/>
  </r>
  <r>
    <n v="1"/>
    <s v="       102258"/>
    <s v="       100483"/>
    <s v="LADIČAR(POKRET.KAZETA 1/4"/>
    <x v="2"/>
    <s v="23.10.02"/>
    <s v="01.11.02"/>
    <s v="1"/>
    <n v="12.5"/>
    <n v="1"/>
    <x v="860"/>
    <n v="1173.1500000000001"/>
    <n v="0"/>
    <x v="870"/>
    <x v="1"/>
  </r>
  <r>
    <n v="1"/>
    <s v="       102259"/>
    <s v="       100483"/>
    <s v="LADIČAR(POKRET.KAZETA 1/4"/>
    <x v="2"/>
    <s v="23.10.02"/>
    <s v="01.11.02"/>
    <s v="1"/>
    <n v="12.5"/>
    <n v="1"/>
    <x v="860"/>
    <n v="1173.1500000000001"/>
    <n v="0"/>
    <x v="870"/>
    <x v="1"/>
  </r>
  <r>
    <n v="1"/>
    <s v="       102260"/>
    <s v="       100483"/>
    <s v="LADIČAR(POKRET.KAZETA 1/4"/>
    <x v="2"/>
    <s v="23.10.02"/>
    <s v="01.11.02"/>
    <s v="1"/>
    <n v="12.5"/>
    <n v="1"/>
    <x v="860"/>
    <n v="1173.1500000000001"/>
    <n v="0"/>
    <x v="870"/>
    <x v="1"/>
  </r>
  <r>
    <n v="1"/>
    <s v="       102261"/>
    <s v="       101053"/>
    <s v="ORMAR ZA ARHIVU(2 PLICE)"/>
    <x v="1"/>
    <s v="23.10.02"/>
    <s v="01.11.02"/>
    <s v="1"/>
    <n v="12.5"/>
    <n v="1"/>
    <x v="861"/>
    <n v="1417.1200000000001"/>
    <n v="0"/>
    <x v="871"/>
    <x v="1"/>
  </r>
  <r>
    <n v="1"/>
    <s v="       102262"/>
    <s v="       101054"/>
    <s v="ORMAR ZA ARHIVU(4 POLICE)"/>
    <x v="1"/>
    <s v="23.10.02"/>
    <s v="01.11.02"/>
    <s v="1"/>
    <n v="12.5"/>
    <n v="1"/>
    <x v="862"/>
    <n v="2033.2"/>
    <n v="0"/>
    <x v="872"/>
    <x v="1"/>
  </r>
  <r>
    <n v="1"/>
    <s v="       102263"/>
    <s v="       100099"/>
    <s v="DALJINOMJER LASERSKI"/>
    <x v="2"/>
    <s v="30.08.04"/>
    <s v="01.09.04"/>
    <s v="1"/>
    <n v="20"/>
    <n v="1"/>
    <x v="863"/>
    <n v="3782"/>
    <n v="0"/>
    <x v="873"/>
    <x v="1"/>
  </r>
  <r>
    <n v="1"/>
    <s v="       102266"/>
    <s v="       100570"/>
    <s v="MJERILO POMIČNO DIGITALNO"/>
    <x v="2"/>
    <s v="04.12.06"/>
    <s v="01.01.07"/>
    <s v="1"/>
    <n v="20"/>
    <n v="1"/>
    <x v="864"/>
    <n v="1341.55"/>
    <n v="0"/>
    <x v="874"/>
    <x v="1"/>
  </r>
  <r>
    <n v="1"/>
    <s v="       102267"/>
    <s v="       102533"/>
    <s v="VAGA STLNA DIGIT.S UMJER."/>
    <x v="2"/>
    <s v="08.03.07"/>
    <s v="01.04.07"/>
    <s v="1"/>
    <n v="20"/>
    <n v="1"/>
    <x v="865"/>
    <n v="7071.12"/>
    <n v="0"/>
    <x v="875"/>
    <x v="1"/>
  </r>
  <r>
    <n v="1"/>
    <s v="       102268"/>
    <s v="       100293"/>
    <s v="HIDROFON+ADAPTER"/>
    <x v="2"/>
    <s v="30.11.07"/>
    <s v="01.12.07"/>
    <s v="1"/>
    <n v="20"/>
    <n v="1"/>
    <x v="866"/>
    <n v="6971.7300000000005"/>
    <n v="0"/>
    <x v="876"/>
    <x v="1"/>
  </r>
  <r>
    <n v="1"/>
    <s v="       102269"/>
    <s v="       100242"/>
    <s v="GEOFON BUŠOTINSKI+ADAPTER"/>
    <x v="2"/>
    <s v="30.11.07"/>
    <s v="01.12.07"/>
    <s v="1"/>
    <n v="20"/>
    <n v="1"/>
    <x v="867"/>
    <n v="14982.34"/>
    <n v="0"/>
    <x v="877"/>
    <x v="1"/>
  </r>
  <r>
    <n v="1"/>
    <s v="       102270"/>
    <s v="       100250"/>
    <s v="GEOFON TRIAXIAL HF"/>
    <x v="2"/>
    <s v="30.11.07"/>
    <s v="01.12.07"/>
    <s v="1"/>
    <n v="20"/>
    <n v="1"/>
    <x v="868"/>
    <n v="10257.31"/>
    <n v="0"/>
    <x v="878"/>
    <x v="1"/>
  </r>
  <r>
    <n v="1"/>
    <s v="       102271"/>
    <s v="       101692"/>
    <s v="SEIZMOG.DIG.ZA MJER.OSCIL"/>
    <x v="2"/>
    <s v="11.10.01"/>
    <s v="01.11.01"/>
    <s v="1"/>
    <n v="20"/>
    <n v="1"/>
    <x v="869"/>
    <n v="167344.49"/>
    <n v="0"/>
    <x v="879"/>
    <x v="1"/>
  </r>
  <r>
    <n v="1"/>
    <s v="       102272"/>
    <s v="       100031"/>
    <s v="APARAT ZA SEIZ. MJER. 477"/>
    <x v="2"/>
    <s v="01.01.97"/>
    <s v="01.02.97"/>
    <s v="1"/>
    <n v="20"/>
    <n v="1"/>
    <x v="870"/>
    <n v="63369.3"/>
    <n v="0"/>
    <x v="880"/>
    <x v="1"/>
  </r>
  <r>
    <n v="1"/>
    <s v="       102273"/>
    <s v="       100514"/>
    <s v="MIKROFON LINEAR"/>
    <x v="2"/>
    <s v="30.11.07"/>
    <s v="01.12.07"/>
    <s v="1"/>
    <n v="20"/>
    <n v="1"/>
    <x v="871"/>
    <n v="3748.71"/>
    <n v="0"/>
    <x v="881"/>
    <x v="1"/>
  </r>
  <r>
    <n v="1"/>
    <s v="       102274"/>
    <s v="       101697"/>
    <s v="SEIZMOGRAF MINIMATE PLUS"/>
    <x v="2"/>
    <s v="13.06.05"/>
    <s v="01.07.05"/>
    <s v="1"/>
    <n v="20"/>
    <n v="1"/>
    <x v="872"/>
    <n v="22484.59"/>
    <n v="0"/>
    <x v="882"/>
    <x v="1"/>
  </r>
  <r>
    <n v="1"/>
    <s v="       102275"/>
    <s v="       100246"/>
    <s v="GEOFON TRIAKSALNI DIN"/>
    <x v="2"/>
    <s v="13.06.05"/>
    <s v="01.07.05"/>
    <s v="1"/>
    <n v="20"/>
    <n v="1"/>
    <x v="873"/>
    <n v="8361.24"/>
    <n v="0"/>
    <x v="883"/>
    <x v="1"/>
  </r>
  <r>
    <n v="1"/>
    <s v="       102276"/>
    <s v="       100245"/>
    <s v="GEOFON TRAXIAL"/>
    <x v="2"/>
    <s v="30.11.07"/>
    <s v="01.12.07"/>
    <s v="1"/>
    <n v="20"/>
    <n v="1"/>
    <x v="874"/>
    <n v="8129.51"/>
    <n v="0"/>
    <x v="884"/>
    <x v="1"/>
  </r>
  <r>
    <n v="1"/>
    <s v="       102277"/>
    <s v="       101697"/>
    <s v="SEIZMOGRAF MINIMATE PLUS"/>
    <x v="2"/>
    <s v="09.01.06"/>
    <s v="01.02.06"/>
    <s v="1"/>
    <n v="20"/>
    <n v="1"/>
    <x v="875"/>
    <n v="46193.63"/>
    <n v="0"/>
    <x v="885"/>
    <x v="1"/>
  </r>
  <r>
    <n v="1"/>
    <s v="       102278"/>
    <s v="       100518"/>
    <s v="MIKROFON ZA VISOKI PRITIS"/>
    <x v="2"/>
    <s v="16.02.07"/>
    <s v="01.03.07"/>
    <s v="1"/>
    <n v="20"/>
    <n v="1"/>
    <x v="876"/>
    <n v="19999.95"/>
    <n v="0"/>
    <x v="886"/>
    <x v="1"/>
  </r>
  <r>
    <n v="1"/>
    <s v="       102279"/>
    <s v="       100245"/>
    <s v="GEOFON TRAXIAL"/>
    <x v="2"/>
    <s v="30.11.07"/>
    <s v="01.12.07"/>
    <s v="1"/>
    <n v="20"/>
    <n v="1"/>
    <x v="874"/>
    <n v="8129.51"/>
    <n v="0"/>
    <x v="884"/>
    <x v="1"/>
  </r>
  <r>
    <n v="1"/>
    <s v="       102280"/>
    <s v="       101699"/>
    <s v="SEIZMOGRAF MINIMATE+ADAPT"/>
    <x v="2"/>
    <s v="30.11.07"/>
    <s v="01.12.07"/>
    <s v="1"/>
    <n v="20"/>
    <n v="1"/>
    <x v="877"/>
    <n v="25640.18"/>
    <n v="0"/>
    <x v="887"/>
    <x v="1"/>
  </r>
  <r>
    <n v="1"/>
    <s v="       102281"/>
    <s v="       102430"/>
    <s v="UPRAVLJAČKA JEDINICA S PR"/>
    <x v="2"/>
    <s v="07.09.09"/>
    <s v="01.10.09"/>
    <s v="1"/>
    <n v="20"/>
    <n v="1"/>
    <x v="878"/>
    <n v="65927.92"/>
    <n v="0"/>
    <x v="888"/>
    <x v="1"/>
  </r>
  <r>
    <n v="1"/>
    <s v="       102282"/>
    <s v="       102542"/>
    <s v="VIBRACIJSKI STOL"/>
    <x v="1"/>
    <s v="27.01.10"/>
    <s v="01.02.10"/>
    <s v="1"/>
    <n v="20"/>
    <n v="1"/>
    <x v="879"/>
    <n v="68923.87"/>
    <n v="0"/>
    <x v="889"/>
    <x v="1"/>
  </r>
  <r>
    <n v="1"/>
    <s v="       102283"/>
    <s v="       100018"/>
    <s v="ANALIZATOR FREKVENCIJA"/>
    <x v="2"/>
    <s v="16.04.10"/>
    <s v="01.05.10"/>
    <s v="1"/>
    <n v="20"/>
    <n v="1"/>
    <x v="880"/>
    <n v="80011.11"/>
    <n v="0"/>
    <x v="890"/>
    <x v="1"/>
  </r>
  <r>
    <n v="1"/>
    <s v="       102284"/>
    <s v="       101563"/>
    <s v="RAČUNALO HP 8100CMT"/>
    <x v="3"/>
    <s v="20.10.10"/>
    <s v="01.11.10"/>
    <s v="1"/>
    <n v="25"/>
    <n v="1"/>
    <x v="881"/>
    <n v="6491.76"/>
    <n v="0"/>
    <x v="891"/>
    <x v="1"/>
  </r>
  <r>
    <n v="1"/>
    <s v="       102285"/>
    <s v="       100655"/>
    <s v="MONITOR 24&quot; HP LA2405WG"/>
    <x v="3"/>
    <s v="20.10.10"/>
    <s v="01.11.10"/>
    <s v="1"/>
    <n v="25"/>
    <n v="1"/>
    <x v="790"/>
    <n v="2197.9500000000003"/>
    <n v="0"/>
    <x v="800"/>
    <x v="1"/>
  </r>
  <r>
    <n v="1"/>
    <s v="       102287"/>
    <s v="       100576"/>
    <s v="MJERNI KANAL NEXUS S PRIB"/>
    <x v="2"/>
    <s v="07.09.09"/>
    <s v="01.10.09"/>
    <s v="1"/>
    <n v="20"/>
    <n v="1"/>
    <x v="882"/>
    <n v="54882.590000000004"/>
    <n v="0"/>
    <x v="892"/>
    <x v="1"/>
  </r>
  <r>
    <n v="1"/>
    <s v="       102288"/>
    <s v="       100238"/>
    <s v="GENERATOR SIGNALA"/>
    <x v="2"/>
    <s v="01.12.09"/>
    <s v="01.01.10"/>
    <s v="1"/>
    <n v="20"/>
    <n v="1"/>
    <x v="883"/>
    <n v="18308.310000000001"/>
    <n v="0"/>
    <x v="893"/>
    <x v="1"/>
  </r>
  <r>
    <n v="1"/>
    <s v="       102289"/>
    <s v="       101868"/>
    <s v="STOL"/>
    <x v="1"/>
    <s v="05.10.10"/>
    <s v="01.11.10"/>
    <s v="1"/>
    <n v="12.5"/>
    <n v="1"/>
    <x v="884"/>
    <n v="1237.43"/>
    <n v="0"/>
    <x v="894"/>
    <x v="1"/>
  </r>
  <r>
    <n v="1"/>
    <s v="       102290"/>
    <s v="       101827"/>
    <s v="STABILIZIRANI IZVOR NAPAJ"/>
    <x v="2"/>
    <s v="07.10.09"/>
    <s v="01.11.09"/>
    <s v="1"/>
    <n v="20"/>
    <n v="1"/>
    <x v="885"/>
    <n v="8774.24"/>
    <n v="0"/>
    <x v="895"/>
    <x v="1"/>
  </r>
  <r>
    <n v="1"/>
    <s v="       102292"/>
    <s v="       100247"/>
    <s v="GEOFON TRIAKSIALNI+USB AD"/>
    <x v="2"/>
    <s v="29.04.05"/>
    <s v="01.05.05"/>
    <s v="1"/>
    <n v="20"/>
    <n v="1"/>
    <x v="886"/>
    <n v="5629.11"/>
    <n v="0"/>
    <x v="896"/>
    <x v="1"/>
  </r>
  <r>
    <n v="1"/>
    <s v="       102295"/>
    <s v="       101703"/>
    <s v="SENZOR POMAKA RDP LDC500A"/>
    <x v="2"/>
    <s v="02.09.08"/>
    <s v="01.10.08"/>
    <s v="1"/>
    <n v="20"/>
    <n v="1"/>
    <x v="887"/>
    <n v="4018.39"/>
    <n v="0"/>
    <x v="897"/>
    <x v="1"/>
  </r>
  <r>
    <n v="1"/>
    <s v="       102296"/>
    <s v="       101704"/>
    <s v="SENZOR POMAKA RDP LDC500C"/>
    <x v="2"/>
    <s v="02.09.08"/>
    <s v="01.10.08"/>
    <s v="1"/>
    <n v="20"/>
    <n v="1"/>
    <x v="888"/>
    <n v="3964.27"/>
    <n v="0"/>
    <x v="898"/>
    <x v="1"/>
  </r>
  <r>
    <n v="1"/>
    <s v="       102297"/>
    <s v="       100357"/>
    <s v="KAMERA SUPER BRZA TSHRCS"/>
    <x v="3"/>
    <s v="12.09.08"/>
    <s v="01.10.08"/>
    <s v="1"/>
    <n v="20"/>
    <n v="1"/>
    <x v="889"/>
    <n v="85650.72"/>
    <n v="0"/>
    <x v="899"/>
    <x v="1"/>
  </r>
  <r>
    <n v="1"/>
    <s v="       102298"/>
    <s v="       100509"/>
    <s v="MEMORIJA ZA KAMERU TSHRCS"/>
    <x v="3"/>
    <s v="12.09.08"/>
    <s v="01.10.08"/>
    <s v="1"/>
    <n v="20"/>
    <n v="1"/>
    <x v="890"/>
    <n v="16055.470000000001"/>
    <n v="0"/>
    <x v="900"/>
    <x v="1"/>
  </r>
  <r>
    <n v="1"/>
    <s v="       102299"/>
    <s v="       101371"/>
    <s v="PRIBOR ZA KAMERU TSHRCS"/>
    <x v="3"/>
    <s v="12.09.08"/>
    <s v="01.10.08"/>
    <s v="1"/>
    <n v="20"/>
    <n v="1"/>
    <x v="891"/>
    <n v="27055.62"/>
    <n v="0"/>
    <x v="901"/>
    <x v="1"/>
  </r>
  <r>
    <n v="1"/>
    <s v="       102300"/>
    <s v="       100298"/>
    <s v="HLADILO I POJAČALO HLADIL"/>
    <x v="2"/>
    <s v="07.09.09"/>
    <s v="01.10.09"/>
    <s v="1"/>
    <n v="20"/>
    <n v="1"/>
    <x v="892"/>
    <n v="66635.790000000008"/>
    <n v="0"/>
    <x v="902"/>
    <x v="1"/>
  </r>
  <r>
    <n v="1"/>
    <s v="       102302"/>
    <s v="       100322"/>
    <s v="INST.ZA MJERENJE OTPORA,"/>
    <x v="2"/>
    <s v="10.11.09"/>
    <s v="01.12.09"/>
    <s v="1"/>
    <n v="20"/>
    <n v="1"/>
    <x v="893"/>
    <n v="13589.04"/>
    <n v="0"/>
    <x v="903"/>
    <x v="1"/>
  </r>
  <r>
    <n v="1"/>
    <s v="       102303"/>
    <s v="       101166"/>
    <s v="OSJETILO TLAKA ZA PODVODN"/>
    <x v="2"/>
    <s v="13.11.09"/>
    <s v="01.12.09"/>
    <s v="1"/>
    <n v="20"/>
    <n v="1"/>
    <x v="894"/>
    <n v="17146.41"/>
    <n v="0"/>
    <x v="904"/>
    <x v="1"/>
  </r>
  <r>
    <n v="1"/>
    <s v="       102305"/>
    <s v="       100243"/>
    <s v="GEOFON DIN"/>
    <x v="2"/>
    <s v="30.01.06"/>
    <s v="01.02.06"/>
    <s v="1"/>
    <n v="20"/>
    <n v="1"/>
    <x v="895"/>
    <n v="11283.01"/>
    <n v="0"/>
    <x v="905"/>
    <x v="1"/>
  </r>
  <r>
    <n v="1"/>
    <s v="       102306"/>
    <s v="       101295"/>
    <s v="POJAČALO C 80-60-300"/>
    <x v="2"/>
    <s v="21.11.07"/>
    <s v="01.12.07"/>
    <s v="1"/>
    <n v="20"/>
    <n v="1"/>
    <x v="896"/>
    <n v="26981.350000000002"/>
    <n v="0"/>
    <x v="906"/>
    <x v="1"/>
  </r>
  <r>
    <n v="1"/>
    <s v="       102307"/>
    <s v="       100115"/>
    <s v="DIGITALNI MANOMETAR LED"/>
    <x v="2"/>
    <s v="07.10.09"/>
    <s v="01.11.09"/>
    <s v="1"/>
    <n v="20"/>
    <n v="1"/>
    <x v="897"/>
    <n v="3948.3"/>
    <n v="0"/>
    <x v="907"/>
    <x v="1"/>
  </r>
  <r>
    <n v="1"/>
    <s v="       102308"/>
    <s v="       101297"/>
    <s v="POJAČALO NABOJA CI-50-01"/>
    <x v="2"/>
    <s v="21.11.07"/>
    <s v="01.12.07"/>
    <s v="1"/>
    <n v="20"/>
    <n v="1"/>
    <x v="898"/>
    <n v="3827.13"/>
    <n v="0"/>
    <x v="908"/>
    <x v="1"/>
  </r>
  <r>
    <n v="1"/>
    <s v="       102309"/>
    <s v="       102195"/>
    <s v="STOLAC UREDSKI"/>
    <x v="1"/>
    <s v="30.05.11"/>
    <s v="01.06.11"/>
    <s v="1"/>
    <n v="12.5"/>
    <n v="1"/>
    <x v="899"/>
    <n v="554.4"/>
    <n v="0"/>
    <x v="909"/>
    <x v="1"/>
  </r>
  <r>
    <n v="1"/>
    <s v="       102310"/>
    <s v="       102195"/>
    <s v="STOLAC UREDSKI"/>
    <x v="1"/>
    <s v="30.05.11"/>
    <s v="01.06.11"/>
    <s v="1"/>
    <n v="12.5"/>
    <n v="1"/>
    <x v="899"/>
    <n v="554.4"/>
    <n v="0"/>
    <x v="909"/>
    <x v="1"/>
  </r>
  <r>
    <n v="1"/>
    <s v="       102311"/>
    <s v="       102195"/>
    <s v="STOLAC UREDSKI"/>
    <x v="1"/>
    <s v="30.05.11"/>
    <s v="01.06.11"/>
    <s v="1"/>
    <n v="12.5"/>
    <n v="1"/>
    <x v="899"/>
    <n v="554.4"/>
    <n v="0"/>
    <x v="909"/>
    <x v="1"/>
  </r>
  <r>
    <n v="1"/>
    <s v="       102312"/>
    <s v="       102195"/>
    <s v="STOLAC UREDSKI"/>
    <x v="1"/>
    <s v="31.05.11"/>
    <s v="01.06.11"/>
    <s v="1"/>
    <n v="12.5"/>
    <n v="1"/>
    <x v="899"/>
    <n v="554.4"/>
    <n v="0"/>
    <x v="909"/>
    <x v="1"/>
  </r>
  <r>
    <n v="1"/>
    <s v="       102313"/>
    <s v="       100246"/>
    <s v="GEOFON TRIAKSALNI DIN"/>
    <x v="2"/>
    <s v="13.06.05"/>
    <s v="01.07.05"/>
    <s v="1"/>
    <n v="20"/>
    <n v="1"/>
    <x v="873"/>
    <n v="8361.24"/>
    <n v="0"/>
    <x v="883"/>
    <x v="1"/>
  </r>
  <r>
    <n v="1"/>
    <s v="       102314"/>
    <s v="       101997"/>
    <s v="Stol radni"/>
    <x v="1"/>
    <s v="30.05.11"/>
    <s v="01.06.11"/>
    <s v="1"/>
    <n v="12.5"/>
    <n v="1"/>
    <x v="900"/>
    <n v="1592.8500000000001"/>
    <n v="0"/>
    <x v="910"/>
    <x v="1"/>
  </r>
  <r>
    <n v="1"/>
    <s v="       102315"/>
    <s v="       101997"/>
    <s v="Stol radni"/>
    <x v="1"/>
    <s v="30.05.11"/>
    <s v="01.06.11"/>
    <s v="1"/>
    <n v="12.5"/>
    <n v="1"/>
    <x v="901"/>
    <n v="1909.95"/>
    <n v="0"/>
    <x v="911"/>
    <x v="1"/>
  </r>
  <r>
    <n v="1"/>
    <s v="       102316"/>
    <s v="       101997"/>
    <s v="Stol radni"/>
    <x v="1"/>
    <s v="30.05.11"/>
    <s v="01.06.11"/>
    <s v="1"/>
    <n v="12.5"/>
    <n v="1"/>
    <x v="902"/>
    <n v="1465.8"/>
    <n v="0"/>
    <x v="912"/>
    <x v="1"/>
  </r>
  <r>
    <n v="1"/>
    <s v="       102317"/>
    <s v="       100943"/>
    <s v="ORMAR KUTNI"/>
    <x v="1"/>
    <s v="30.05.11"/>
    <s v="01.06.11"/>
    <s v="1"/>
    <n v="12.5"/>
    <n v="1"/>
    <x v="903"/>
    <n v="6985.6500000000005"/>
    <n v="0"/>
    <x v="913"/>
    <x v="1"/>
  </r>
  <r>
    <n v="1"/>
    <s v="       102318"/>
    <s v="       100943"/>
    <s v="ORMAR KUTNI"/>
    <x v="1"/>
    <s v="30.05.11"/>
    <s v="01.06.11"/>
    <s v="1"/>
    <n v="12.5"/>
    <n v="1"/>
    <x v="904"/>
    <n v="8907.15"/>
    <n v="0"/>
    <x v="914"/>
    <x v="1"/>
  </r>
  <r>
    <n v="1"/>
    <s v="       102319"/>
    <s v="       101146"/>
    <s v="ORMARIĆ UGRADBENI"/>
    <x v="1"/>
    <s v="30.05.11"/>
    <s v="01.06.11"/>
    <s v="1"/>
    <n v="12.5"/>
    <n v="1"/>
    <x v="905"/>
    <n v="1102.5"/>
    <n v="0"/>
    <x v="915"/>
    <x v="1"/>
  </r>
  <r>
    <n v="1"/>
    <s v="       102320"/>
    <s v="       101151"/>
    <s v="ORMARIĆ VISEĆI"/>
    <x v="1"/>
    <s v="30.05.11"/>
    <s v="01.06.11"/>
    <s v="1"/>
    <n v="12.5"/>
    <n v="1"/>
    <x v="906"/>
    <n v="1615.95"/>
    <n v="0"/>
    <x v="916"/>
    <x v="1"/>
  </r>
  <r>
    <n v="1"/>
    <s v="       102321"/>
    <s v="       101296"/>
    <s v="POJAČALO NABOJA CI-50-001"/>
    <x v="2"/>
    <s v="21.11.07"/>
    <s v="01.12.07"/>
    <s v="1"/>
    <n v="20"/>
    <n v="1"/>
    <x v="898"/>
    <n v="3827.13"/>
    <n v="0"/>
    <x v="908"/>
    <x v="1"/>
  </r>
  <r>
    <n v="1"/>
    <s v="       102322"/>
    <s v="       100513"/>
    <s v="MIKROFON A"/>
    <x v="2"/>
    <s v="30.11.07"/>
    <s v="01.12.07"/>
    <s v="1"/>
    <n v="20"/>
    <n v="1"/>
    <x v="907"/>
    <n v="5626.2"/>
    <n v="0"/>
    <x v="917"/>
    <x v="1"/>
  </r>
  <r>
    <n v="1"/>
    <s v="       102335"/>
    <s v="       101830"/>
    <s v="STALAK KONTROLNI"/>
    <x v="2"/>
    <s v="08.07.11"/>
    <s v="01.08.11"/>
    <s v="1"/>
    <n v="20"/>
    <n v="1"/>
    <x v="607"/>
    <n v="1200"/>
    <n v="0"/>
    <x v="204"/>
    <x v="1"/>
  </r>
  <r>
    <n v="1"/>
    <s v="       102363"/>
    <s v="       101728"/>
    <s v="SITA LABORAT.KOMPLET/PROC"/>
    <x v="2"/>
    <s v="01.01.97"/>
    <s v="01.02.97"/>
    <s v="1"/>
    <n v="20"/>
    <n v="1"/>
    <x v="526"/>
    <n v="5500"/>
    <n v="0"/>
    <x v="538"/>
    <x v="1"/>
  </r>
  <r>
    <n v="1"/>
    <s v="       102365"/>
    <s v="       100582"/>
    <s v="MJEŠALICA LAB. UM 404"/>
    <x v="2"/>
    <s v="01.01.97"/>
    <s v="01.02.97"/>
    <s v="1"/>
    <n v="20"/>
    <n v="1"/>
    <x v="908"/>
    <n v="2719.11"/>
    <n v="0"/>
    <x v="918"/>
    <x v="1"/>
  </r>
  <r>
    <n v="1"/>
    <s v="       102366"/>
    <s v="       100017"/>
    <s v="ANALIZATOR DIMNIH PLINOVA"/>
    <x v="2"/>
    <s v="31.01.00"/>
    <s v="01.02.00"/>
    <s v="1"/>
    <n v="20"/>
    <n v="1"/>
    <x v="909"/>
    <n v="53352.18"/>
    <n v="0"/>
    <x v="919"/>
    <x v="1"/>
  </r>
  <r>
    <n v="1"/>
    <s v="       102368"/>
    <s v="       100715"/>
    <s v="MONITOR SAMSUNG 19&quot;"/>
    <x v="3"/>
    <s v="11.09.06"/>
    <s v="01.10.06"/>
    <s v="1"/>
    <n v="25"/>
    <n v="1"/>
    <x v="910"/>
    <n v="2598.6"/>
    <n v="0"/>
    <x v="920"/>
    <x v="1"/>
  </r>
  <r>
    <n v="1"/>
    <s v="       102369"/>
    <s v="       101595"/>
    <s v="RAČUNALO INTEL D965"/>
    <x v="3"/>
    <s v="11.09.06"/>
    <s v="01.10.06"/>
    <s v="1"/>
    <n v="25"/>
    <n v="1"/>
    <x v="911"/>
    <n v="6598.31"/>
    <n v="0"/>
    <x v="921"/>
    <x v="1"/>
  </r>
  <r>
    <n v="1"/>
    <s v="       102371"/>
    <s v="       100620"/>
    <s v="MON.SAMSUNG 24&quot;"/>
    <x v="2"/>
    <s v="02.06.10"/>
    <s v="01.07.10"/>
    <s v="1"/>
    <n v="25"/>
    <n v="1"/>
    <x v="912"/>
    <n v="1797.44"/>
    <n v="0"/>
    <x v="922"/>
    <x v="1"/>
  </r>
  <r>
    <n v="1"/>
    <s v="       102372"/>
    <s v="       101476"/>
    <s v="RAČ.ASUS P6T,Intel X58"/>
    <x v="3"/>
    <s v="02.06.10"/>
    <s v="01.07.10"/>
    <s v="1"/>
    <n v="25"/>
    <n v="1"/>
    <x v="913"/>
    <n v="9106.2800000000007"/>
    <n v="0"/>
    <x v="923"/>
    <x v="1"/>
  </r>
  <r>
    <n v="1"/>
    <s v="       102373"/>
    <s v="       102600"/>
    <s v="VJEŠALICA ZIDNA"/>
    <x v="2"/>
    <s v="01.01.97"/>
    <s v="01.02.97"/>
    <s v="1"/>
    <n v="12.5"/>
    <n v="1"/>
    <x v="271"/>
    <n v="565.36"/>
    <n v="0"/>
    <x v="283"/>
    <x v="1"/>
  </r>
  <r>
    <n v="1"/>
    <s v="       102374"/>
    <s v="       101128"/>
    <s v="ORMARIĆ S LADICAMA"/>
    <x v="1"/>
    <s v="01.01.97"/>
    <s v="01.02.97"/>
    <s v="1"/>
    <n v="12.5"/>
    <n v="1"/>
    <x v="914"/>
    <n v="226.07"/>
    <n v="0"/>
    <x v="924"/>
    <x v="1"/>
  </r>
  <r>
    <n v="1"/>
    <s v="       102375"/>
    <s v="       102062"/>
    <s v="STOL RADNI S LADICAMA"/>
    <x v="1"/>
    <s v="01.01.97"/>
    <s v="01.02.97"/>
    <s v="1"/>
    <n v="12.5"/>
    <n v="1"/>
    <x v="565"/>
    <n v="847.91"/>
    <n v="0"/>
    <x v="577"/>
    <x v="1"/>
  </r>
  <r>
    <n v="1"/>
    <s v="       102376"/>
    <s v="       102062"/>
    <s v="STOL RADNI S LADICAMA"/>
    <x v="1"/>
    <s v="01.01.97"/>
    <s v="01.02.97"/>
    <s v="1"/>
    <n v="12.5"/>
    <n v="1"/>
    <x v="485"/>
    <n v="1130.45"/>
    <n v="0"/>
    <x v="497"/>
    <x v="1"/>
  </r>
  <r>
    <n v="1"/>
    <s v="       102377"/>
    <s v="       100749"/>
    <s v="NASTAVAK ZA VITRINU"/>
    <x v="2"/>
    <s v="01.01.97"/>
    <s v="01.02.97"/>
    <s v="1"/>
    <n v="12.5"/>
    <n v="1"/>
    <x v="491"/>
    <n v="565.22"/>
    <n v="0"/>
    <x v="503"/>
    <x v="1"/>
  </r>
  <r>
    <n v="1"/>
    <s v="       102378"/>
    <s v="       100749"/>
    <s v="NASTAVAK ZA VITRINU"/>
    <x v="2"/>
    <s v="01.01.97"/>
    <s v="01.02.97"/>
    <s v="1"/>
    <n v="12.5"/>
    <n v="1"/>
    <x v="517"/>
    <n v="565.23"/>
    <n v="0"/>
    <x v="529"/>
    <x v="1"/>
  </r>
  <r>
    <n v="1"/>
    <s v="       102379"/>
    <s v="       100749"/>
    <s v="NASTAVAK ZA VITRINU"/>
    <x v="2"/>
    <s v="01.01.97"/>
    <s v="01.02.97"/>
    <s v="1"/>
    <n v="12.5"/>
    <n v="1"/>
    <x v="517"/>
    <n v="565.23"/>
    <n v="0"/>
    <x v="529"/>
    <x v="1"/>
  </r>
  <r>
    <n v="1"/>
    <s v="       102380"/>
    <s v="       100749"/>
    <s v="NASTAVAK ZA VITRINU"/>
    <x v="2"/>
    <s v="01.01.97"/>
    <s v="01.02.97"/>
    <s v="1"/>
    <n v="12.5"/>
    <n v="1"/>
    <x v="517"/>
    <n v="565.23"/>
    <n v="0"/>
    <x v="529"/>
    <x v="1"/>
  </r>
  <r>
    <n v="1"/>
    <s v="       102381"/>
    <s v="       102554"/>
    <s v="VITRINA"/>
    <x v="2"/>
    <s v="01.01.97"/>
    <s v="01.02.97"/>
    <s v="1"/>
    <n v="12.5"/>
    <n v="1"/>
    <x v="503"/>
    <n v="847.84"/>
    <n v="0"/>
    <x v="515"/>
    <x v="1"/>
  </r>
  <r>
    <n v="1"/>
    <s v="       102382"/>
    <s v="       102554"/>
    <s v="VITRINA"/>
    <x v="2"/>
    <s v="01.01.97"/>
    <s v="01.02.97"/>
    <s v="1"/>
    <n v="12.5"/>
    <n v="1"/>
    <x v="503"/>
    <n v="847.84"/>
    <n v="0"/>
    <x v="515"/>
    <x v="1"/>
  </r>
  <r>
    <n v="1"/>
    <s v="       102383"/>
    <s v="       102554"/>
    <s v="VITRINA"/>
    <x v="2"/>
    <s v="01.01.97"/>
    <s v="01.02.97"/>
    <s v="1"/>
    <n v="12.5"/>
    <n v="1"/>
    <x v="503"/>
    <n v="847.84"/>
    <n v="0"/>
    <x v="515"/>
    <x v="1"/>
  </r>
  <r>
    <n v="1"/>
    <s v="       102384"/>
    <s v="       102554"/>
    <s v="VITRINA"/>
    <x v="2"/>
    <s v="01.01.97"/>
    <s v="01.02.97"/>
    <s v="1"/>
    <n v="12.5"/>
    <n v="1"/>
    <x v="915"/>
    <n v="847.85"/>
    <n v="0"/>
    <x v="925"/>
    <x v="1"/>
  </r>
  <r>
    <n v="1"/>
    <s v="       102385"/>
    <s v="       101073"/>
    <s v="ORMAR ZA KNJIGE OSTAKLJ."/>
    <x v="1"/>
    <s v="01.01.97"/>
    <s v="01.02.97"/>
    <s v="1"/>
    <n v="12.5"/>
    <n v="1"/>
    <x v="439"/>
    <n v="452.17"/>
    <n v="0"/>
    <x v="451"/>
    <x v="1"/>
  </r>
  <r>
    <n v="1"/>
    <s v="       102386"/>
    <s v="       100920"/>
    <s v="ORMAR GARDEROBNI"/>
    <x v="1"/>
    <s v="01.01.97"/>
    <s v="01.02.97"/>
    <s v="1"/>
    <n v="12.5"/>
    <n v="1"/>
    <x v="563"/>
    <n v="282.68"/>
    <n v="0"/>
    <x v="575"/>
    <x v="1"/>
  </r>
  <r>
    <n v="1"/>
    <s v="       102387"/>
    <s v="       102348"/>
    <s v="TABLET APPLE iPAD AIR16GB"/>
    <x v="3"/>
    <s v="30.10.14"/>
    <s v="01.11.14"/>
    <s v="1"/>
    <n v="25"/>
    <n v="1"/>
    <x v="916"/>
    <n v="4082.4900000000002"/>
    <n v="0"/>
    <x v="926"/>
    <x v="1"/>
  </r>
  <r>
    <n v="1"/>
    <s v="       102393"/>
    <s v="       102235"/>
    <s v="STOLICA BEZ NASLONA STARA"/>
    <x v="1"/>
    <s v="01.01.97"/>
    <s v="01.02.97"/>
    <s v="1"/>
    <n v="12.5"/>
    <n v="1"/>
    <x v="761"/>
    <n v="56.52"/>
    <n v="0"/>
    <x v="771"/>
    <x v="1"/>
  </r>
  <r>
    <n v="1"/>
    <s v="       102394"/>
    <s v="       102235"/>
    <s v="STOLICA BEZ NASLONA STARA"/>
    <x v="1"/>
    <s v="01.01.97"/>
    <s v="01.02.97"/>
    <s v="1"/>
    <n v="12.5"/>
    <n v="1"/>
    <x v="761"/>
    <n v="56.52"/>
    <n v="0"/>
    <x v="771"/>
    <x v="1"/>
  </r>
  <r>
    <n v="1"/>
    <s v="       102395"/>
    <s v="       101218"/>
    <s v="PISAČ HP LASER JET 1100"/>
    <x v="3"/>
    <s v="18.01.01"/>
    <s v="01.02.01"/>
    <s v="1"/>
    <n v="25"/>
    <n v="1"/>
    <x v="917"/>
    <n v="3750.89"/>
    <n v="0"/>
    <x v="927"/>
    <x v="1"/>
  </r>
  <r>
    <n v="1"/>
    <s v="       102397"/>
    <s v="       101072"/>
    <s v="ORMAR ZA KNJIGE I ARHIVU"/>
    <x v="1"/>
    <s v="01.01.97"/>
    <s v="01.02.97"/>
    <s v="1"/>
    <n v="12.5"/>
    <n v="1"/>
    <x v="918"/>
    <n v="141.30000000000001"/>
    <n v="0"/>
    <x v="928"/>
    <x v="1"/>
  </r>
  <r>
    <n v="1"/>
    <s v="       102400"/>
    <s v="       101997"/>
    <s v="Stol radni"/>
    <x v="1"/>
    <s v="26.03.09"/>
    <s v="01.04.09"/>
    <s v="1"/>
    <n v="12.5"/>
    <n v="1"/>
    <x v="919"/>
    <n v="1632.8500000000001"/>
    <n v="0"/>
    <x v="929"/>
    <x v="1"/>
  </r>
  <r>
    <n v="1"/>
    <s v="       102401"/>
    <s v="       101300"/>
    <s v="Pokretna kazeta"/>
    <x v="2"/>
    <s v="26.03.09"/>
    <s v="01.04.09"/>
    <s v="1"/>
    <n v="12.5"/>
    <n v="1"/>
    <x v="339"/>
    <n v="925.44"/>
    <n v="0"/>
    <x v="351"/>
    <x v="1"/>
  </r>
  <r>
    <n v="1"/>
    <s v="       102402"/>
    <s v="       101028"/>
    <s v="ORMAR VISOKI"/>
    <x v="1"/>
    <s v="26.03.09"/>
    <s v="01.04.09"/>
    <s v="1"/>
    <n v="12.5"/>
    <n v="1"/>
    <x v="920"/>
    <n v="1342"/>
    <n v="0"/>
    <x v="930"/>
    <x v="1"/>
  </r>
  <r>
    <n v="1"/>
    <s v="       102403"/>
    <s v="       100192"/>
    <s v="Fotelja uredska"/>
    <x v="1"/>
    <s v="26.03.09"/>
    <s v="01.04.09"/>
    <s v="1"/>
    <n v="12.5"/>
    <n v="1"/>
    <x v="921"/>
    <n v="575.35"/>
    <n v="0"/>
    <x v="931"/>
    <x v="1"/>
  </r>
  <r>
    <n v="1"/>
    <s v="       102404"/>
    <s v="       101574"/>
    <s v="RAČUNALO HP PRODESK 400G1"/>
    <x v="3"/>
    <s v="11.06.14"/>
    <s v="01.07.14"/>
    <s v="1"/>
    <n v="25"/>
    <n v="1"/>
    <x v="922"/>
    <n v="5086.58"/>
    <n v="0"/>
    <x v="932"/>
    <x v="1"/>
  </r>
  <r>
    <n v="1"/>
    <s v="       102405"/>
    <s v="       100645"/>
    <s v="Monitor 24&quot; Dell"/>
    <x v="3"/>
    <s v="11.06.14"/>
    <s v="01.07.14"/>
    <s v="1"/>
    <n v="25"/>
    <n v="1"/>
    <x v="923"/>
    <n v="1958.8700000000001"/>
    <n v="0"/>
    <x v="933"/>
    <x v="1"/>
  </r>
  <r>
    <n v="1"/>
    <s v="       102406"/>
    <s v="       100527"/>
    <s v="MIKROSKOP"/>
    <x v="2"/>
    <s v="01.01.97"/>
    <s v="01.02.97"/>
    <s v="1"/>
    <n v="20"/>
    <n v="1"/>
    <x v="924"/>
    <n v="2775.4"/>
    <n v="0"/>
    <x v="934"/>
    <x v="1"/>
  </r>
  <r>
    <n v="1"/>
    <s v="       102407"/>
    <s v="       100109"/>
    <s v="DIGESTOR /PROC."/>
    <x v="2"/>
    <s v="01.01.97"/>
    <s v="01.02.97"/>
    <s v="1"/>
    <n v="20"/>
    <n v="1"/>
    <x v="925"/>
    <n v="2525.71"/>
    <n v="0"/>
    <x v="935"/>
    <x v="1"/>
  </r>
  <r>
    <n v="1"/>
    <s v="       102413"/>
    <s v="       102600"/>
    <s v="VJEŠALICA ZIDNA"/>
    <x v="2"/>
    <s v="01.01.97"/>
    <s v="01.02.97"/>
    <s v="1"/>
    <n v="12.5"/>
    <n v="1"/>
    <x v="926"/>
    <n v="56.49"/>
    <n v="0"/>
    <x v="936"/>
    <x v="1"/>
  </r>
  <r>
    <n v="1"/>
    <s v="       102414"/>
    <s v="       100645"/>
    <s v="Monitor 24&quot; Dell"/>
    <x v="3"/>
    <s v="11.06.14"/>
    <s v="01.07.14"/>
    <s v="1"/>
    <n v="25"/>
    <n v="1"/>
    <x v="923"/>
    <n v="1958.8700000000001"/>
    <n v="0"/>
    <x v="933"/>
    <x v="1"/>
  </r>
  <r>
    <n v="1"/>
    <s v="       102415"/>
    <s v="       100968"/>
    <s v="ORMAR ROLO"/>
    <x v="1"/>
    <s v="01.01.97"/>
    <s v="01.02.97"/>
    <s v="1"/>
    <n v="12.5"/>
    <n v="1"/>
    <x v="927"/>
    <n v="1130.48"/>
    <n v="0"/>
    <x v="937"/>
    <x v="1"/>
  </r>
  <r>
    <n v="1"/>
    <s v="       102416"/>
    <s v="       100968"/>
    <s v="ORMAR ROLO"/>
    <x v="1"/>
    <s v="01.01.97"/>
    <s v="01.02.97"/>
    <s v="1"/>
    <n v="12.5"/>
    <n v="1"/>
    <x v="927"/>
    <n v="1130.48"/>
    <n v="0"/>
    <x v="937"/>
    <x v="1"/>
  </r>
  <r>
    <n v="1"/>
    <s v="       102417"/>
    <s v="       100968"/>
    <s v="ORMAR ROLO"/>
    <x v="1"/>
    <s v="01.01.97"/>
    <s v="01.02.97"/>
    <s v="1"/>
    <n v="12.5"/>
    <n v="1"/>
    <x v="927"/>
    <n v="1130.48"/>
    <n v="0"/>
    <x v="937"/>
    <x v="1"/>
  </r>
  <r>
    <n v="1"/>
    <s v="       102418"/>
    <s v="       100968"/>
    <s v="ORMAR ROLO"/>
    <x v="1"/>
    <s v="01.01.97"/>
    <s v="01.02.97"/>
    <s v="1"/>
    <n v="12.5"/>
    <n v="1"/>
    <x v="927"/>
    <n v="1130.48"/>
    <n v="0"/>
    <x v="937"/>
    <x v="1"/>
  </r>
  <r>
    <n v="1"/>
    <s v="       102419"/>
    <s v="       100968"/>
    <s v="ORMAR ROLO"/>
    <x v="1"/>
    <s v="01.01.97"/>
    <s v="01.02.97"/>
    <s v="1"/>
    <n v="12.5"/>
    <n v="1"/>
    <x v="927"/>
    <n v="1130.48"/>
    <n v="0"/>
    <x v="937"/>
    <x v="1"/>
  </r>
  <r>
    <n v="1"/>
    <s v="       102420"/>
    <s v="       100968"/>
    <s v="ORMAR ROLO"/>
    <x v="1"/>
    <s v="01.01.97"/>
    <s v="01.02.97"/>
    <s v="1"/>
    <n v="12.5"/>
    <n v="1"/>
    <x v="927"/>
    <n v="1130.48"/>
    <n v="0"/>
    <x v="937"/>
    <x v="1"/>
  </r>
  <r>
    <n v="1"/>
    <s v="       102421"/>
    <s v="       101982"/>
    <s v="STOL PISAĆI S LAD. (PROC."/>
    <x v="1"/>
    <s v="01.01.97"/>
    <s v="01.02.97"/>
    <s v="1"/>
    <n v="12.5"/>
    <n v="1"/>
    <x v="563"/>
    <n v="282.68"/>
    <n v="0"/>
    <x v="575"/>
    <x v="1"/>
  </r>
  <r>
    <n v="1"/>
    <s v="       102422"/>
    <s v="       101067"/>
    <s v="ORMAR ZA KNJIGE"/>
    <x v="1"/>
    <s v="01.01.97"/>
    <s v="01.02.97"/>
    <s v="1"/>
    <n v="12.5"/>
    <n v="1"/>
    <x v="646"/>
    <n v="1413.09"/>
    <n v="0"/>
    <x v="657"/>
    <x v="1"/>
  </r>
  <r>
    <n v="1"/>
    <s v="       102423"/>
    <s v="       101067"/>
    <s v="ORMAR ZA KNJIGE"/>
    <x v="1"/>
    <s v="01.01.97"/>
    <s v="01.02.97"/>
    <s v="1"/>
    <n v="12.5"/>
    <n v="1"/>
    <x v="646"/>
    <n v="1413.09"/>
    <n v="0"/>
    <x v="657"/>
    <x v="1"/>
  </r>
  <r>
    <n v="1"/>
    <s v="       102424"/>
    <s v="       101067"/>
    <s v="ORMAR ZA KNJIGE"/>
    <x v="1"/>
    <s v="01.01.97"/>
    <s v="01.02.97"/>
    <s v="1"/>
    <n v="12.5"/>
    <n v="1"/>
    <x v="646"/>
    <n v="1413.09"/>
    <n v="0"/>
    <x v="657"/>
    <x v="1"/>
  </r>
  <r>
    <n v="1"/>
    <s v="       102425"/>
    <s v="       101067"/>
    <s v="ORMAR ZA KNJIGE"/>
    <x v="1"/>
    <s v="01.01.97"/>
    <s v="01.02.97"/>
    <s v="1"/>
    <n v="12.5"/>
    <n v="1"/>
    <x v="646"/>
    <n v="1413.09"/>
    <n v="0"/>
    <x v="657"/>
    <x v="1"/>
  </r>
  <r>
    <n v="1"/>
    <s v="       102426"/>
    <s v="       101067"/>
    <s v="ORMAR ZA KNJIGE"/>
    <x v="1"/>
    <s v="01.01.97"/>
    <s v="01.02.97"/>
    <s v="1"/>
    <n v="12.5"/>
    <n v="1"/>
    <x v="646"/>
    <n v="1413.09"/>
    <n v="0"/>
    <x v="657"/>
    <x v="1"/>
  </r>
  <r>
    <n v="1"/>
    <s v="       102427"/>
    <s v="       100920"/>
    <s v="ORMAR GARDEROBNI"/>
    <x v="1"/>
    <s v="01.01.97"/>
    <s v="01.02.97"/>
    <s v="1"/>
    <n v="12.5"/>
    <n v="1"/>
    <x v="456"/>
    <n v="282.61"/>
    <n v="0"/>
    <x v="468"/>
    <x v="1"/>
  </r>
  <r>
    <n v="1"/>
    <s v="       102428"/>
    <s v="       102284"/>
    <s v="STOLICA UREDSKA-TAPECIR."/>
    <x v="1"/>
    <s v="01.01.97"/>
    <s v="01.02.97"/>
    <s v="1"/>
    <n v="12.5"/>
    <n v="1"/>
    <x v="517"/>
    <n v="565.23"/>
    <n v="0"/>
    <x v="529"/>
    <x v="1"/>
  </r>
  <r>
    <n v="1"/>
    <s v="       102429"/>
    <s v="       102280"/>
    <s v="STOLICA TAPECIRANA"/>
    <x v="1"/>
    <s v="01.01.97"/>
    <s v="01.02.97"/>
    <s v="1"/>
    <n v="12.5"/>
    <n v="1"/>
    <x v="928"/>
    <n v="452.18"/>
    <n v="0"/>
    <x v="938"/>
    <x v="1"/>
  </r>
  <r>
    <n v="1"/>
    <s v="       102430"/>
    <s v="       102280"/>
    <s v="STOLICA TAPECIRANA"/>
    <x v="1"/>
    <s v="01.01.97"/>
    <s v="01.02.97"/>
    <s v="1"/>
    <n v="12.5"/>
    <n v="1"/>
    <x v="928"/>
    <n v="452.18"/>
    <n v="0"/>
    <x v="938"/>
    <x v="1"/>
  </r>
  <r>
    <n v="1"/>
    <s v="       102431"/>
    <s v="       102284"/>
    <s v="STOLICA UREDSKA-TAPECIR."/>
    <x v="1"/>
    <s v="01.01.97"/>
    <s v="01.02.97"/>
    <s v="1"/>
    <n v="12.5"/>
    <n v="1"/>
    <x v="491"/>
    <n v="565.22"/>
    <n v="0"/>
    <x v="503"/>
    <x v="1"/>
  </r>
  <r>
    <n v="1"/>
    <s v="       102432"/>
    <s v="       102280"/>
    <s v="STOLICA TAPECIRANA"/>
    <x v="1"/>
    <s v="01.01.97"/>
    <s v="01.02.97"/>
    <s v="1"/>
    <n v="12.5"/>
    <n v="1"/>
    <x v="928"/>
    <n v="452.18"/>
    <n v="0"/>
    <x v="938"/>
    <x v="1"/>
  </r>
  <r>
    <n v="1"/>
    <s v="       102433"/>
    <s v="       102280"/>
    <s v="STOLICA TAPECIRANA"/>
    <x v="1"/>
    <s v="01.01.97"/>
    <s v="01.02.97"/>
    <s v="1"/>
    <n v="12.5"/>
    <n v="1"/>
    <x v="439"/>
    <n v="452.17"/>
    <n v="0"/>
    <x v="451"/>
    <x v="1"/>
  </r>
  <r>
    <n v="1"/>
    <s v="       102434"/>
    <s v="       102280"/>
    <s v="STOLICA TAPECIRANA"/>
    <x v="1"/>
    <s v="01.01.97"/>
    <s v="01.02.97"/>
    <s v="1"/>
    <n v="12.5"/>
    <n v="1"/>
    <x v="928"/>
    <n v="452.18"/>
    <n v="0"/>
    <x v="938"/>
    <x v="1"/>
  </r>
  <r>
    <n v="1"/>
    <s v="       102435"/>
    <s v="       102091"/>
    <s v="STOL UREDSKI SALONSKI"/>
    <x v="1"/>
    <s v="01.01.97"/>
    <s v="01.02.97"/>
    <s v="1"/>
    <n v="12.5"/>
    <n v="1"/>
    <x v="456"/>
    <n v="282.61"/>
    <n v="0"/>
    <x v="468"/>
    <x v="1"/>
  </r>
  <r>
    <n v="1"/>
    <s v="       102436"/>
    <s v="       100167"/>
    <s v="FOTELJA"/>
    <x v="1"/>
    <s v="01.01.97"/>
    <s v="01.02.97"/>
    <s v="1"/>
    <n v="12.5"/>
    <n v="1"/>
    <x v="929"/>
    <n v="565.64"/>
    <n v="0"/>
    <x v="939"/>
    <x v="1"/>
  </r>
  <r>
    <n v="1"/>
    <s v="       102437"/>
    <s v="       100167"/>
    <s v="FOTELJA"/>
    <x v="1"/>
    <s v="01.01.97"/>
    <s v="01.02.97"/>
    <s v="1"/>
    <n v="12.5"/>
    <n v="1"/>
    <x v="929"/>
    <n v="565.64"/>
    <n v="0"/>
    <x v="939"/>
    <x v="1"/>
  </r>
  <r>
    <n v="1"/>
    <s v="       102438"/>
    <s v="       100167"/>
    <s v="FOTELJA"/>
    <x v="1"/>
    <s v="01.01.97"/>
    <s v="01.02.97"/>
    <s v="1"/>
    <n v="12.5"/>
    <n v="1"/>
    <x v="929"/>
    <n v="565.64"/>
    <n v="0"/>
    <x v="939"/>
    <x v="1"/>
  </r>
  <r>
    <n v="1"/>
    <s v="       102439"/>
    <s v="       102293"/>
    <s v="STOLIĆ KLUB"/>
    <x v="1"/>
    <s v="01.01.97"/>
    <s v="01.02.97"/>
    <s v="1"/>
    <n v="12.5"/>
    <n v="1"/>
    <x v="785"/>
    <n v="452.1"/>
    <n v="0"/>
    <x v="795"/>
    <x v="1"/>
  </r>
  <r>
    <n v="1"/>
    <s v="       102440"/>
    <s v="       101268"/>
    <s v="PLOČA MALA /PROC."/>
    <x v="2"/>
    <s v="01.01.97"/>
    <s v="01.02.97"/>
    <s v="1"/>
    <n v="12.5"/>
    <n v="1"/>
    <x v="930"/>
    <n v="204.9"/>
    <n v="0"/>
    <x v="940"/>
    <x v="1"/>
  </r>
  <r>
    <n v="1"/>
    <s v="       102441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2443"/>
    <s v="       100090"/>
    <s v="ČEKIĆ GEOLOŠKI"/>
    <x v="2"/>
    <s v="11.02.02"/>
    <s v="01.03.02"/>
    <s v="1"/>
    <n v="20"/>
    <n v="1"/>
    <x v="932"/>
    <n v="605.41"/>
    <n v="0"/>
    <x v="942"/>
    <x v="1"/>
  </r>
  <r>
    <n v="1"/>
    <s v="       102444"/>
    <s v="       101596"/>
    <s v="RAČUNALO INTEL DQ35MPE"/>
    <x v="3"/>
    <s v="20.11.07"/>
    <s v="01.12.07"/>
    <s v="1"/>
    <n v="25"/>
    <n v="1"/>
    <x v="933"/>
    <n v="6725.91"/>
    <n v="0"/>
    <x v="943"/>
    <x v="1"/>
  </r>
  <r>
    <n v="1"/>
    <s v="       102445"/>
    <s v="       100639"/>
    <s v="MONITOR 23&quot; DELL U2312HM"/>
    <x v="3"/>
    <s v="22.11.13"/>
    <s v="01.12.13"/>
    <s v="1"/>
    <n v="25"/>
    <n v="1"/>
    <x v="934"/>
    <n v="1185"/>
    <n v="0"/>
    <x v="944"/>
    <x v="1"/>
  </r>
  <r>
    <n v="1"/>
    <s v="       102447"/>
    <s v="       102481"/>
    <s v="UREĐAJ GPS"/>
    <x v="2"/>
    <s v="25.04.05"/>
    <s v="01.05.05"/>
    <s v="1"/>
    <n v="20"/>
    <n v="1"/>
    <x v="935"/>
    <n v="2106.94"/>
    <n v="0"/>
    <x v="945"/>
    <x v="1"/>
  </r>
  <r>
    <n v="1"/>
    <s v="       102448"/>
    <s v="       100158"/>
    <s v="FAX CANON B-840"/>
    <x v="2"/>
    <s v="04.01.06"/>
    <s v="01.02.06"/>
    <s v="1"/>
    <n v="20"/>
    <n v="1"/>
    <x v="936"/>
    <n v="1296.8600000000001"/>
    <n v="0"/>
    <x v="946"/>
    <x v="1"/>
  </r>
  <r>
    <n v="1"/>
    <s v="       102449"/>
    <s v="       100220"/>
    <s v="FOTOAPARAT DIGIT.OLYMPUS"/>
    <x v="1"/>
    <s v="24.11.07"/>
    <s v="01.12.07"/>
    <s v="1"/>
    <n v="20"/>
    <n v="1"/>
    <x v="937"/>
    <n v="2631"/>
    <n v="0"/>
    <x v="947"/>
    <x v="1"/>
  </r>
  <r>
    <n v="1"/>
    <s v="       102450"/>
    <s v="       100811"/>
    <s v="NOTEBOOK HP 6720s"/>
    <x v="3"/>
    <s v="20.01.09"/>
    <s v="01.02.09"/>
    <s v="1"/>
    <n v="25"/>
    <n v="1"/>
    <x v="938"/>
    <n v="3567.28"/>
    <n v="0"/>
    <x v="948"/>
    <x v="1"/>
  </r>
  <r>
    <n v="1"/>
    <s v="       102451"/>
    <s v="       100853"/>
    <s v="OPREMA ZA ALPINIZAM"/>
    <x v="2"/>
    <s v="03.11.15"/>
    <s v="01.12.15"/>
    <s v="1"/>
    <n v="20"/>
    <n v="1"/>
    <x v="939"/>
    <n v="2272"/>
    <n v="0"/>
    <x v="949"/>
    <x v="1"/>
  </r>
  <r>
    <n v="1"/>
    <s v="       102456"/>
    <s v="       101348"/>
    <s v="PORT REPLIKATOR HP 120W"/>
    <x v="2"/>
    <s v="16.07.09"/>
    <s v="01.08.09"/>
    <s v="1"/>
    <n v="25"/>
    <n v="1"/>
    <x v="940"/>
    <n v="976"/>
    <n v="0"/>
    <x v="950"/>
    <x v="1"/>
  </r>
  <r>
    <n v="1"/>
    <s v="       102459"/>
    <s v="       101621"/>
    <s v="RAČUNALO RGNF Tip13"/>
    <x v="3"/>
    <s v="17.12.09"/>
    <s v="01.01.10"/>
    <s v="1"/>
    <n v="25"/>
    <n v="1"/>
    <x v="642"/>
    <n v="4059"/>
    <n v="0"/>
    <x v="653"/>
    <x v="1"/>
  </r>
  <r>
    <n v="1"/>
    <s v="       102460"/>
    <s v="       100627"/>
    <s v="MONITOR 17&quot; INTERAKTIVNI"/>
    <x v="3"/>
    <s v="30.09.09"/>
    <s v="01.10.09"/>
    <s v="1"/>
    <n v="25"/>
    <n v="1"/>
    <x v="941"/>
    <n v="4447.93"/>
    <n v="0"/>
    <x v="951"/>
    <x v="1"/>
  </r>
  <r>
    <n v="1"/>
    <s v="       102465"/>
    <s v="       101419"/>
    <s v="PROJEKTOR OPTOMA W316"/>
    <x v="2"/>
    <s v="10.10.14"/>
    <s v="01.11.14"/>
    <s v="1"/>
    <n v="25"/>
    <n v="1"/>
    <x v="942"/>
    <n v="4737.5"/>
    <n v="0"/>
    <x v="952"/>
    <x v="1"/>
  </r>
  <r>
    <n v="1"/>
    <s v="       102466"/>
    <s v="       102255"/>
    <s v="STOLICA LAB."/>
    <x v="1"/>
    <s v="01.01.97"/>
    <s v="01.02.97"/>
    <s v="1"/>
    <n v="12.5"/>
    <n v="1"/>
    <x v="943"/>
    <n v="18.170000000000002"/>
    <n v="0"/>
    <x v="953"/>
    <x v="1"/>
  </r>
  <r>
    <n v="1"/>
    <s v="       102467"/>
    <s v="       101072"/>
    <s v="ORMAR ZA KNJIGE I ARHIVU"/>
    <x v="1"/>
    <s v="01.01.97"/>
    <s v="01.02.97"/>
    <s v="1"/>
    <n v="12.5"/>
    <n v="1"/>
    <x v="944"/>
    <n v="141.32"/>
    <n v="0"/>
    <x v="954"/>
    <x v="1"/>
  </r>
  <r>
    <n v="1"/>
    <s v="       102468"/>
    <s v="       101072"/>
    <s v="ORMAR ZA KNJIGE I ARHIVU"/>
    <x v="1"/>
    <s v="01.01.97"/>
    <s v="01.02.97"/>
    <s v="1"/>
    <n v="12.5"/>
    <n v="1"/>
    <x v="944"/>
    <n v="141.32"/>
    <n v="0"/>
    <x v="954"/>
    <x v="1"/>
  </r>
  <r>
    <n v="1"/>
    <s v="       102469"/>
    <s v="       101072"/>
    <s v="ORMAR ZA KNJIGE I ARHIVU"/>
    <x v="1"/>
    <s v="01.01.97"/>
    <s v="01.02.97"/>
    <s v="1"/>
    <n v="12.5"/>
    <n v="1"/>
    <x v="944"/>
    <n v="141.32"/>
    <n v="0"/>
    <x v="954"/>
    <x v="1"/>
  </r>
  <r>
    <n v="1"/>
    <s v="       102470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71"/>
    <s v="       101974"/>
    <s v="STOL PISAĆI"/>
    <x v="1"/>
    <s v="01.01.97"/>
    <s v="01.02.97"/>
    <s v="1"/>
    <n v="12.5"/>
    <n v="1"/>
    <x v="946"/>
    <n v="84.78"/>
    <n v="0"/>
    <x v="956"/>
    <x v="1"/>
  </r>
  <r>
    <n v="1"/>
    <s v="       102472"/>
    <s v="       101974"/>
    <s v="STOL PISAĆI"/>
    <x v="1"/>
    <s v="01.01.97"/>
    <s v="01.02.97"/>
    <s v="1"/>
    <n v="12.5"/>
    <n v="1"/>
    <x v="946"/>
    <n v="84.78"/>
    <n v="0"/>
    <x v="956"/>
    <x v="1"/>
  </r>
  <r>
    <n v="1"/>
    <s v="       102473"/>
    <s v="       102106"/>
    <s v="STOL ZA TELEFON"/>
    <x v="1"/>
    <s v="01.01.97"/>
    <s v="01.02.97"/>
    <s v="1"/>
    <n v="12.5"/>
    <n v="1"/>
    <x v="485"/>
    <n v="1130.45"/>
    <n v="0"/>
    <x v="497"/>
    <x v="1"/>
  </r>
  <r>
    <n v="1"/>
    <s v="       102474"/>
    <s v="       102093"/>
    <s v="STOL UZ GARNITURU"/>
    <x v="1"/>
    <s v="01.01.97"/>
    <s v="01.02.97"/>
    <s v="1"/>
    <n v="12.5"/>
    <n v="1"/>
    <x v="753"/>
    <n v="112.98"/>
    <n v="0"/>
    <x v="763"/>
    <x v="1"/>
  </r>
  <r>
    <n v="1"/>
    <s v="       102475"/>
    <s v="       101157"/>
    <s v="ORMARIĆ ZA PISAĆI STOL"/>
    <x v="1"/>
    <s v="01.01.97"/>
    <s v="01.02.97"/>
    <s v="1"/>
    <n v="12.5"/>
    <n v="1"/>
    <x v="947"/>
    <n v="42.39"/>
    <n v="0"/>
    <x v="957"/>
    <x v="1"/>
  </r>
  <r>
    <n v="1"/>
    <s v="       102476"/>
    <s v="       101157"/>
    <s v="ORMARIĆ ZA PISAĆI STOL"/>
    <x v="1"/>
    <s v="01.01.97"/>
    <s v="01.02.97"/>
    <s v="1"/>
    <n v="12.5"/>
    <n v="1"/>
    <x v="948"/>
    <n v="42.38"/>
    <n v="0"/>
    <x v="958"/>
    <x v="1"/>
  </r>
  <r>
    <n v="1"/>
    <s v="       102477"/>
    <s v="       101157"/>
    <s v="ORMARIĆ ZA PISAĆI STOL"/>
    <x v="1"/>
    <s v="01.01.97"/>
    <s v="01.02.97"/>
    <s v="1"/>
    <n v="12.5"/>
    <n v="1"/>
    <x v="947"/>
    <n v="42.39"/>
    <n v="0"/>
    <x v="957"/>
    <x v="1"/>
  </r>
  <r>
    <n v="1"/>
    <s v="       102478"/>
    <s v="       101157"/>
    <s v="ORMARIĆ ZA PISAĆI STOL"/>
    <x v="1"/>
    <s v="01.01.97"/>
    <s v="01.02.97"/>
    <s v="1"/>
    <n v="12.5"/>
    <n v="1"/>
    <x v="947"/>
    <n v="42.39"/>
    <n v="0"/>
    <x v="957"/>
    <x v="1"/>
  </r>
  <r>
    <n v="1"/>
    <s v="       102479"/>
    <s v="       102600"/>
    <s v="VJEŠALICA ZIDNA"/>
    <x v="2"/>
    <s v="01.01.97"/>
    <s v="01.02.97"/>
    <s v="1"/>
    <n v="12.5"/>
    <n v="1"/>
    <x v="926"/>
    <n v="56.49"/>
    <n v="0"/>
    <x v="936"/>
    <x v="1"/>
  </r>
  <r>
    <n v="1"/>
    <s v="       102480"/>
    <s v="       101327"/>
    <s v="POLICA ZA KNJIGE"/>
    <x v="2"/>
    <s v="01.01.97"/>
    <s v="01.02.97"/>
    <s v="1"/>
    <n v="12.5"/>
    <n v="1"/>
    <x v="564"/>
    <n v="56.620000000000005"/>
    <n v="0"/>
    <x v="576"/>
    <x v="1"/>
  </r>
  <r>
    <n v="1"/>
    <s v="       102481"/>
    <s v="       101247"/>
    <s v="PISAČ SAMSUNG ML-2571N"/>
    <x v="3"/>
    <s v="12.03.09"/>
    <s v="01.04.09"/>
    <s v="1"/>
    <n v="25"/>
    <n v="1"/>
    <x v="949"/>
    <n v="1098"/>
    <n v="0"/>
    <x v="959"/>
    <x v="1"/>
  </r>
  <r>
    <n v="1"/>
    <s v="       102484"/>
    <s v="       102195"/>
    <s v="STOLAC UREDSKI"/>
    <x v="1"/>
    <s v="24.03.14"/>
    <s v="01.04.14"/>
    <s v="1"/>
    <n v="12.5"/>
    <n v="1"/>
    <x v="950"/>
    <n v="973.22"/>
    <n v="180.22"/>
    <x v="960"/>
    <x v="1"/>
  </r>
  <r>
    <n v="1"/>
    <s v="       102485"/>
    <s v="       100224"/>
    <s v="FOTOAPARAT NIKON D3200"/>
    <x v="1"/>
    <s v="14.02.13"/>
    <s v="01.03.13"/>
    <s v="1"/>
    <n v="20"/>
    <n v="1"/>
    <x v="951"/>
    <n v="4744.4400000000005"/>
    <n v="0"/>
    <x v="961"/>
    <x v="1"/>
  </r>
  <r>
    <n v="1"/>
    <s v="       102486"/>
    <s v="       100356"/>
    <s v="KAMERA SONY HDR-PJ810"/>
    <x v="3"/>
    <s v="20.06.14"/>
    <s v="01.07.14"/>
    <s v="1"/>
    <n v="20"/>
    <n v="1"/>
    <x v="952"/>
    <n v="8799.4"/>
    <n v="0"/>
    <x v="962"/>
    <x v="1"/>
  </r>
  <r>
    <n v="1"/>
    <s v="       102489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0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1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2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3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4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5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6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497"/>
    <s v="       100890"/>
    <s v="ORMAR AŠ-11"/>
    <x v="1"/>
    <s v="01.01.97"/>
    <s v="01.02.97"/>
    <s v="1"/>
    <n v="12.5"/>
    <n v="1"/>
    <x v="517"/>
    <n v="565.23"/>
    <n v="0"/>
    <x v="529"/>
    <x v="1"/>
  </r>
  <r>
    <n v="1"/>
    <s v="       102498"/>
    <s v="       100920"/>
    <s v="ORMAR GARDEROBNI"/>
    <x v="1"/>
    <s v="01.01.97"/>
    <s v="01.02.97"/>
    <s v="1"/>
    <n v="12.5"/>
    <n v="1"/>
    <x v="829"/>
    <n v="226.11"/>
    <n v="0"/>
    <x v="839"/>
    <x v="1"/>
  </r>
  <r>
    <n v="1"/>
    <s v="       102499"/>
    <s v="       101072"/>
    <s v="ORMAR ZA KNJIGE I ARHIVU"/>
    <x v="1"/>
    <s v="01.01.97"/>
    <s v="01.02.97"/>
    <s v="1"/>
    <n v="12.5"/>
    <n v="1"/>
    <x v="944"/>
    <n v="141.32"/>
    <n v="0"/>
    <x v="954"/>
    <x v="1"/>
  </r>
  <r>
    <n v="1"/>
    <s v="       102500"/>
    <s v="       102271"/>
    <s v="STOLICA S NASLONOM /PROC."/>
    <x v="1"/>
    <s v="01.01.97"/>
    <s v="01.02.97"/>
    <s v="1"/>
    <n v="12.5"/>
    <n v="1"/>
    <x v="799"/>
    <n v="113.04"/>
    <n v="0"/>
    <x v="809"/>
    <x v="1"/>
  </r>
  <r>
    <n v="1"/>
    <s v="       102501"/>
    <s v="       102510"/>
    <s v="VAGA &quot;METLER&quot;/PROC."/>
    <x v="2"/>
    <s v="01.01.97"/>
    <s v="01.02.97"/>
    <s v="1"/>
    <n v="20"/>
    <n v="1"/>
    <x v="953"/>
    <n v="6929.57"/>
    <n v="0"/>
    <x v="963"/>
    <x v="1"/>
  </r>
  <r>
    <n v="1"/>
    <s v="       102502"/>
    <s v="       101737"/>
    <s v="SITO MLAZNO ALPINA"/>
    <x v="2"/>
    <s v="01.01.97"/>
    <s v="01.02.97"/>
    <s v="1"/>
    <n v="20"/>
    <n v="1"/>
    <x v="954"/>
    <n v="13012.32"/>
    <n v="0"/>
    <x v="964"/>
    <x v="1"/>
  </r>
  <r>
    <n v="1"/>
    <s v="       102503"/>
    <s v="       102109"/>
    <s v="STOL ZA VAGU"/>
    <x v="1"/>
    <s v="01.01.97"/>
    <s v="01.02.97"/>
    <s v="1"/>
    <n v="12.5"/>
    <n v="1"/>
    <x v="946"/>
    <n v="84.78"/>
    <n v="0"/>
    <x v="956"/>
    <x v="1"/>
  </r>
  <r>
    <n v="1"/>
    <s v="       102504"/>
    <s v="       102109"/>
    <s v="STOL ZA VAGU"/>
    <x v="1"/>
    <s v="01.01.97"/>
    <s v="01.02.97"/>
    <s v="1"/>
    <n v="12.5"/>
    <n v="1"/>
    <x v="955"/>
    <n v="84.77"/>
    <n v="0"/>
    <x v="965"/>
    <x v="1"/>
  </r>
  <r>
    <n v="1"/>
    <s v="       102505"/>
    <s v="       102051"/>
    <s v="STOL RADNI MALI/PROC."/>
    <x v="1"/>
    <s v="01.01.97"/>
    <s v="01.02.97"/>
    <s v="1"/>
    <n v="12.5"/>
    <n v="1"/>
    <x v="491"/>
    <n v="565.22"/>
    <n v="0"/>
    <x v="503"/>
    <x v="1"/>
  </r>
  <r>
    <n v="1"/>
    <s v="       102508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2509"/>
    <s v="       100132"/>
    <s v="DROBILICA ČELJUSNA"/>
    <x v="2"/>
    <s v="01.01.97"/>
    <s v="01.02.97"/>
    <s v="1"/>
    <n v="20"/>
    <n v="1"/>
    <x v="956"/>
    <n v="5002.49"/>
    <n v="0"/>
    <x v="966"/>
    <x v="1"/>
  </r>
  <r>
    <n v="1"/>
    <s v="       102510"/>
    <s v="       100132"/>
    <s v="DROBILICA ČELJUSNA"/>
    <x v="2"/>
    <s v="01.01.97"/>
    <s v="01.02.97"/>
    <s v="1"/>
    <n v="20"/>
    <n v="1"/>
    <x v="957"/>
    <n v="1809.78"/>
    <n v="0"/>
    <x v="967"/>
    <x v="1"/>
  </r>
  <r>
    <n v="1"/>
    <s v="       102511"/>
    <s v="       100134"/>
    <s v="DROBILICA UDARNA"/>
    <x v="2"/>
    <s v="01.01.97"/>
    <s v="01.02.97"/>
    <s v="1"/>
    <n v="20"/>
    <n v="1"/>
    <x v="958"/>
    <n v="9049.48"/>
    <n v="0"/>
    <x v="968"/>
    <x v="1"/>
  </r>
  <r>
    <n v="1"/>
    <s v="       102512"/>
    <s v="       100133"/>
    <s v="DROBILICA S VALJ. VB-200"/>
    <x v="2"/>
    <s v="01.01.97"/>
    <s v="01.02.97"/>
    <s v="1"/>
    <n v="20"/>
    <n v="1"/>
    <x v="959"/>
    <n v="25184.65"/>
    <n v="0"/>
    <x v="969"/>
    <x v="1"/>
  </r>
  <r>
    <n v="1"/>
    <s v="       102516"/>
    <s v="       101072"/>
    <s v="ORMAR ZA KNJIGE I ARHIVU"/>
    <x v="1"/>
    <s v="01.01.97"/>
    <s v="01.02.97"/>
    <s v="1"/>
    <n v="12.5"/>
    <n v="1"/>
    <x v="517"/>
    <n v="565.23"/>
    <n v="0"/>
    <x v="529"/>
    <x v="1"/>
  </r>
  <r>
    <n v="1"/>
    <s v="       102517"/>
    <s v="       101072"/>
    <s v="ORMAR ZA KNJIGE I ARHIVU"/>
    <x v="1"/>
    <s v="01.01.97"/>
    <s v="01.02.97"/>
    <s v="1"/>
    <n v="12.5"/>
    <n v="1"/>
    <x v="491"/>
    <n v="565.22"/>
    <n v="0"/>
    <x v="503"/>
    <x v="1"/>
  </r>
  <r>
    <n v="1"/>
    <s v="       102518"/>
    <s v="       101067"/>
    <s v="ORMAR ZA KNJIGE"/>
    <x v="1"/>
    <s v="01.01.97"/>
    <s v="01.02.97"/>
    <s v="1"/>
    <n v="12.5"/>
    <n v="1"/>
    <x v="563"/>
    <n v="282.68"/>
    <n v="0"/>
    <x v="575"/>
    <x v="1"/>
  </r>
  <r>
    <n v="1"/>
    <s v="       102521"/>
    <s v="       101447"/>
    <s v="PULT RADNI/PROC."/>
    <x v="2"/>
    <s v="01.01.97"/>
    <s v="01.02.97"/>
    <s v="1"/>
    <n v="12.5"/>
    <n v="1"/>
    <x v="960"/>
    <n v="2230.41"/>
    <n v="0"/>
    <x v="970"/>
    <x v="1"/>
  </r>
  <r>
    <n v="1"/>
    <s v="       102522"/>
    <s v="       100593"/>
    <s v="MLIN LAB.ZA REZANJE SM200"/>
    <x v="2"/>
    <s v="23.12.05"/>
    <s v="01.01.06"/>
    <s v="1"/>
    <n v="20"/>
    <n v="1"/>
    <x v="961"/>
    <n v="113150.85"/>
    <n v="0"/>
    <x v="971"/>
    <x v="1"/>
  </r>
  <r>
    <n v="1"/>
    <s v="       102523"/>
    <s v="       101709"/>
    <s v="SEPARATOR ELEKTROSTATSKI"/>
    <x v="2"/>
    <s v="15.10.07"/>
    <s v="01.11.07"/>
    <s v="1"/>
    <n v="20"/>
    <n v="1"/>
    <x v="962"/>
    <n v="210111.57"/>
    <n v="0"/>
    <x v="972"/>
    <x v="1"/>
  </r>
  <r>
    <n v="1"/>
    <s v="       102524"/>
    <s v="       100599"/>
    <s v="MLIN ŽRVANJSKI/PROC."/>
    <x v="2"/>
    <s v="01.01.97"/>
    <s v="01.02.97"/>
    <s v="1"/>
    <n v="20"/>
    <n v="1"/>
    <x v="963"/>
    <n v="5000"/>
    <n v="0"/>
    <x v="973"/>
    <x v="1"/>
  </r>
  <r>
    <n v="1"/>
    <s v="       102525"/>
    <s v="       102520"/>
    <s v="VAGA DECIMALNA/PROC."/>
    <x v="2"/>
    <s v="01.01.97"/>
    <s v="01.02.97"/>
    <s v="1"/>
    <n v="20"/>
    <n v="1"/>
    <x v="794"/>
    <n v="4500"/>
    <n v="0"/>
    <x v="804"/>
    <x v="1"/>
  </r>
  <r>
    <n v="1"/>
    <s v="       102526"/>
    <s v="       101739"/>
    <s v="SITO VIBRACIJSKO LAB./PRO"/>
    <x v="2"/>
    <s v="01.01.97"/>
    <s v="01.02.97"/>
    <s v="1"/>
    <n v="20"/>
    <n v="1"/>
    <x v="964"/>
    <n v="16467.48"/>
    <n v="0"/>
    <x v="974"/>
    <x v="1"/>
  </r>
  <r>
    <n v="1"/>
    <s v="       102527"/>
    <s v="       100592"/>
    <s v="MLIN ČEKIĆAR"/>
    <x v="2"/>
    <s v="01.01.97"/>
    <s v="01.02.97"/>
    <s v="1"/>
    <n v="20"/>
    <n v="1"/>
    <x v="965"/>
    <n v="5429.49"/>
    <n v="0"/>
    <x v="975"/>
    <x v="1"/>
  </r>
  <r>
    <n v="1"/>
    <s v="       102528"/>
    <s v="       100596"/>
    <s v="MLIN S PALICAMA"/>
    <x v="2"/>
    <s v="01.01.97"/>
    <s v="01.02.97"/>
    <s v="1"/>
    <n v="20"/>
    <n v="1"/>
    <x v="966"/>
    <n v="6168.03"/>
    <n v="0"/>
    <x v="976"/>
    <x v="1"/>
  </r>
  <r>
    <n v="1"/>
    <s v="       102529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530"/>
    <s v="       101061"/>
    <s v="Ormar za kemikalije"/>
    <x v="1"/>
    <s v="01.01.97"/>
    <s v="01.02.97"/>
    <s v="1"/>
    <n v="12.5"/>
    <n v="1"/>
    <x v="945"/>
    <n v="565.24"/>
    <n v="0"/>
    <x v="955"/>
    <x v="1"/>
  </r>
  <r>
    <n v="1"/>
    <s v="       102533"/>
    <s v="       102407"/>
    <s v="TRANSFORMATOR AUTO/PROC."/>
    <x v="1"/>
    <s v="01.01.97"/>
    <s v="01.02.97"/>
    <s v="1"/>
    <n v="20"/>
    <n v="1"/>
    <x v="967"/>
    <n v="2500"/>
    <n v="0"/>
    <x v="977"/>
    <x v="1"/>
  </r>
  <r>
    <n v="1"/>
    <s v="       102534"/>
    <s v="       101955"/>
    <s v="STOL LAB.ZA 6 MJESTA"/>
    <x v="1"/>
    <s v="01.01.97"/>
    <s v="01.02.97"/>
    <s v="1"/>
    <n v="12.5"/>
    <n v="1"/>
    <x v="968"/>
    <n v="943.64"/>
    <n v="0"/>
    <x v="978"/>
    <x v="1"/>
  </r>
  <r>
    <n v="1"/>
    <s v="       102535"/>
    <s v="       101955"/>
    <s v="STOL LAB.ZA 6 MJESTA"/>
    <x v="1"/>
    <s v="01.01.97"/>
    <s v="01.02.97"/>
    <s v="1"/>
    <n v="12.5"/>
    <n v="1"/>
    <x v="968"/>
    <n v="943.64"/>
    <n v="0"/>
    <x v="978"/>
    <x v="1"/>
  </r>
  <r>
    <n v="1"/>
    <s v="       102536"/>
    <s v="       101738"/>
    <s v="SITO VIBRAC. ANALYSETTE"/>
    <x v="2"/>
    <s v="01.01.97"/>
    <s v="01.02.97"/>
    <s v="1"/>
    <n v="20"/>
    <n v="1"/>
    <x v="964"/>
    <n v="16467.48"/>
    <n v="0"/>
    <x v="974"/>
    <x v="1"/>
  </r>
  <r>
    <n v="1"/>
    <s v="       102537"/>
    <s v="       100073"/>
    <s v="BUŠILICA STOLNA"/>
    <x v="1"/>
    <s v="01.01.97"/>
    <s v="01.02.97"/>
    <s v="1"/>
    <n v="20"/>
    <n v="1"/>
    <x v="969"/>
    <n v="965.47"/>
    <n v="0"/>
    <x v="979"/>
    <x v="1"/>
  </r>
  <r>
    <n v="1"/>
    <s v="       102539"/>
    <s v="       100933"/>
    <s v="ORMAR H-650"/>
    <x v="1"/>
    <s v="01.01.97"/>
    <s v="01.02.97"/>
    <s v="1"/>
    <n v="12.5"/>
    <n v="1"/>
    <x v="970"/>
    <n v="1017.4200000000001"/>
    <n v="0"/>
    <x v="980"/>
    <x v="1"/>
  </r>
  <r>
    <n v="1"/>
    <s v="       102540"/>
    <s v="       100933"/>
    <s v="ORMAR H-650"/>
    <x v="1"/>
    <s v="01.01.97"/>
    <s v="01.02.97"/>
    <s v="1"/>
    <n v="12.5"/>
    <n v="1"/>
    <x v="970"/>
    <n v="1017.4200000000001"/>
    <n v="0"/>
    <x v="980"/>
    <x v="1"/>
  </r>
  <r>
    <n v="1"/>
    <s v="       102541"/>
    <s v="       100933"/>
    <s v="ORMAR H-650"/>
    <x v="1"/>
    <s v="01.01.97"/>
    <s v="01.02.97"/>
    <s v="1"/>
    <n v="12.5"/>
    <n v="1"/>
    <x v="970"/>
    <n v="1017.4200000000001"/>
    <n v="0"/>
    <x v="980"/>
    <x v="1"/>
  </r>
  <r>
    <n v="1"/>
    <s v="       102542"/>
    <s v="       101458"/>
    <s v="PUMPA VAKUM"/>
    <x v="2"/>
    <s v="01.01.97"/>
    <s v="01.02.97"/>
    <s v="1"/>
    <n v="20"/>
    <n v="1"/>
    <x v="971"/>
    <n v="4996.92"/>
    <n v="0"/>
    <x v="981"/>
    <x v="1"/>
  </r>
  <r>
    <n v="1"/>
    <s v="       102544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45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46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47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48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49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51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52"/>
    <s v="       100385"/>
    <s v="KLUPA ŠKOLSKA"/>
    <x v="1"/>
    <s v="15.03.02"/>
    <s v="01.04.02"/>
    <s v="1"/>
    <n v="12.5"/>
    <n v="1"/>
    <x v="972"/>
    <n v="483.12"/>
    <n v="0"/>
    <x v="982"/>
    <x v="1"/>
  </r>
  <r>
    <n v="1"/>
    <s v="       102556"/>
    <s v="       101470"/>
    <s v="RAČ. PRODESK 400 G2"/>
    <x v="3"/>
    <s v="23.09.14"/>
    <s v="01.10.14"/>
    <s v="1"/>
    <n v="25"/>
    <n v="1"/>
    <x v="423"/>
    <n v="5287.5"/>
    <n v="0"/>
    <x v="435"/>
    <x v="1"/>
  </r>
  <r>
    <n v="1"/>
    <s v="       102557"/>
    <s v="       101274"/>
    <s v="PLOČA ŠKOLSKA - DRVENA"/>
    <x v="2"/>
    <s v="01.01.97"/>
    <s v="01.02.97"/>
    <s v="1"/>
    <n v="12.5"/>
    <n v="1"/>
    <x v="753"/>
    <n v="112.98"/>
    <n v="0"/>
    <x v="763"/>
    <x v="1"/>
  </r>
  <r>
    <n v="1"/>
    <s v="       102558"/>
    <s v="       101419"/>
    <s v="PROJEKTOR OPTOMA W316"/>
    <x v="2"/>
    <s v="10.10.14"/>
    <s v="01.11.14"/>
    <s v="1"/>
    <n v="25"/>
    <n v="1"/>
    <x v="973"/>
    <n v="5009.1900000000005"/>
    <n v="0"/>
    <x v="983"/>
    <x v="1"/>
  </r>
  <r>
    <n v="1"/>
    <s v="       102560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1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2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3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4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5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6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7"/>
    <s v="       101963"/>
    <s v="STOL MANIPULATIVNI"/>
    <x v="1"/>
    <s v="01.01.97"/>
    <s v="01.02.97"/>
    <s v="1"/>
    <n v="12.5"/>
    <n v="1"/>
    <x v="975"/>
    <n v="161.49"/>
    <n v="0"/>
    <x v="985"/>
    <x v="1"/>
  </r>
  <r>
    <n v="1"/>
    <s v="       102568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2569"/>
    <s v="       101963"/>
    <s v="STOL MANIPULATIVNI"/>
    <x v="1"/>
    <s v="01.01.97"/>
    <s v="01.02.97"/>
    <s v="1"/>
    <n v="12.5"/>
    <n v="1"/>
    <x v="975"/>
    <n v="161.49"/>
    <n v="0"/>
    <x v="985"/>
    <x v="1"/>
  </r>
  <r>
    <n v="1"/>
    <s v="       102570"/>
    <s v="       100968"/>
    <s v="ORMAR ROLO"/>
    <x v="1"/>
    <s v="01.01.97"/>
    <s v="01.02.97"/>
    <s v="1"/>
    <n v="12.5"/>
    <n v="1"/>
    <x v="976"/>
    <n v="395.67"/>
    <n v="0"/>
    <x v="986"/>
    <x v="1"/>
  </r>
  <r>
    <n v="1"/>
    <s v="       102571"/>
    <s v="       102338"/>
    <s v="SUŠIONIK VELIKI"/>
    <x v="2"/>
    <s v="01.01.97"/>
    <s v="01.02.97"/>
    <s v="1"/>
    <n v="20"/>
    <n v="1"/>
    <x v="977"/>
    <n v="3341.04"/>
    <n v="0"/>
    <x v="987"/>
    <x v="1"/>
  </r>
  <r>
    <n v="1"/>
    <s v="       102572"/>
    <s v="       102334"/>
    <s v="SUŠIONIK KADA"/>
    <x v="2"/>
    <s v="01.01.97"/>
    <s v="01.02.97"/>
    <s v="1"/>
    <n v="20"/>
    <n v="1"/>
    <x v="957"/>
    <n v="1809.78"/>
    <n v="0"/>
    <x v="967"/>
    <x v="1"/>
  </r>
  <r>
    <n v="1"/>
    <s v="       102573"/>
    <s v="       102414"/>
    <s v="TRESILICA LAB./PROC."/>
    <x v="2"/>
    <s v="01.01.97"/>
    <s v="01.02.97"/>
    <s v="1"/>
    <n v="20"/>
    <n v="1"/>
    <x v="978"/>
    <n v="1201.72"/>
    <n v="0"/>
    <x v="988"/>
    <x v="1"/>
  </r>
  <r>
    <n v="1"/>
    <s v="       102574"/>
    <s v="       100381"/>
    <s v="KLASIFIKATOR SPIRALNI"/>
    <x v="2"/>
    <s v="01.01.97"/>
    <s v="01.02.97"/>
    <s v="1"/>
    <n v="20"/>
    <n v="1"/>
    <x v="979"/>
    <n v="7967"/>
    <n v="0"/>
    <x v="989"/>
    <x v="1"/>
  </r>
  <r>
    <n v="1"/>
    <s v="       102575"/>
    <s v="       101824"/>
    <s v="SPIRALA HUMPERS"/>
    <x v="2"/>
    <s v="01.01.97"/>
    <s v="01.02.97"/>
    <s v="1"/>
    <n v="20"/>
    <n v="1"/>
    <x v="980"/>
    <n v="3347.28"/>
    <n v="0"/>
    <x v="990"/>
    <x v="1"/>
  </r>
  <r>
    <n v="1"/>
    <s v="       102576"/>
    <s v="       100094"/>
    <s v="ĆELIJA FLOTACIJSKA FAGERG"/>
    <x v="2"/>
    <s v="01.01.97"/>
    <s v="01.02.97"/>
    <s v="1"/>
    <n v="20"/>
    <n v="1"/>
    <x v="981"/>
    <n v="4206.29"/>
    <n v="0"/>
    <x v="991"/>
    <x v="1"/>
  </r>
  <r>
    <n v="1"/>
    <s v="       102577"/>
    <s v="       100093"/>
    <s v="ĆELIJA FLOTAC. DENVER"/>
    <x v="2"/>
    <s v="01.01.97"/>
    <s v="01.02.97"/>
    <s v="1"/>
    <n v="20"/>
    <n v="1"/>
    <x v="982"/>
    <n v="8018.43"/>
    <n v="0"/>
    <x v="992"/>
    <x v="1"/>
  </r>
  <r>
    <n v="1"/>
    <s v="       102578"/>
    <s v="       100336"/>
    <s v="ISPRAVLJAČ"/>
    <x v="2"/>
    <s v="01.01.97"/>
    <s v="01.02.97"/>
    <s v="1"/>
    <n v="25"/>
    <n v="1"/>
    <x v="983"/>
    <n v="6224.03"/>
    <n v="0"/>
    <x v="993"/>
    <x v="1"/>
  </r>
  <r>
    <n v="1"/>
    <s v="       102579"/>
    <s v="       101712"/>
    <s v="SEPARATOR MG. HV"/>
    <x v="2"/>
    <s v="01.01.97"/>
    <s v="01.02.97"/>
    <s v="1"/>
    <n v="20"/>
    <n v="1"/>
    <x v="984"/>
    <n v="130967.49"/>
    <n v="0"/>
    <x v="994"/>
    <x v="1"/>
  </r>
  <r>
    <n v="1"/>
    <s v="       102580"/>
    <s v="       101711"/>
    <s v="SEPARATOR MG."/>
    <x v="2"/>
    <s v="01.01.97"/>
    <s v="01.02.97"/>
    <s v="1"/>
    <n v="20"/>
    <n v="1"/>
    <x v="985"/>
    <n v="9174.81"/>
    <n v="0"/>
    <x v="995"/>
    <x v="1"/>
  </r>
  <r>
    <n v="1"/>
    <s v="       102581"/>
    <s v="       102099"/>
    <s v="STOL ZA MAG. SEPARATOR"/>
    <x v="1"/>
    <s v="01.01.97"/>
    <s v="01.02.97"/>
    <s v="1"/>
    <n v="12.5"/>
    <n v="1"/>
    <x v="946"/>
    <n v="84.78"/>
    <n v="0"/>
    <x v="956"/>
    <x v="1"/>
  </r>
  <r>
    <n v="1"/>
    <s v="       102582"/>
    <s v="       102099"/>
    <s v="STOL ZA MAG. SEPARATOR"/>
    <x v="1"/>
    <s v="01.01.97"/>
    <s v="01.02.97"/>
    <s v="1"/>
    <n v="12.5"/>
    <n v="1"/>
    <x v="955"/>
    <n v="84.77"/>
    <n v="0"/>
    <x v="965"/>
    <x v="1"/>
  </r>
  <r>
    <n v="1"/>
    <s v="       102583"/>
    <s v="       102089"/>
    <s v="STOL UF-130"/>
    <x v="1"/>
    <s v="01.01.97"/>
    <s v="01.02.97"/>
    <s v="1"/>
    <n v="12.5"/>
    <n v="1"/>
    <x v="986"/>
    <n v="1413.05"/>
    <n v="0"/>
    <x v="996"/>
    <x v="1"/>
  </r>
  <r>
    <n v="1"/>
    <s v="       102584"/>
    <s v="       101974"/>
    <s v="STOL PISAĆI"/>
    <x v="1"/>
    <s v="01.01.97"/>
    <s v="01.02.97"/>
    <s v="1"/>
    <n v="12.5"/>
    <n v="1"/>
    <x v="491"/>
    <n v="565.22"/>
    <n v="0"/>
    <x v="503"/>
    <x v="1"/>
  </r>
  <r>
    <n v="1"/>
    <s v="       102585"/>
    <s v="       101177"/>
    <s v="PEĆ EL. LP-08"/>
    <x v="2"/>
    <s v="01.01.97"/>
    <s v="01.02.97"/>
    <s v="1"/>
    <n v="20"/>
    <n v="1"/>
    <x v="987"/>
    <n v="2354.77"/>
    <n v="0"/>
    <x v="997"/>
    <x v="1"/>
  </r>
  <r>
    <n v="1"/>
    <s v="       102586"/>
    <s v="       100382"/>
    <s v="KLASIFIKATOR SPIRALNI RUČ"/>
    <x v="2"/>
    <s v="01.01.97"/>
    <s v="01.02.97"/>
    <s v="1"/>
    <n v="20"/>
    <n v="1"/>
    <x v="979"/>
    <n v="7967"/>
    <n v="0"/>
    <x v="989"/>
    <x v="1"/>
  </r>
  <r>
    <n v="1"/>
    <s v="       102587"/>
    <s v="       101864"/>
    <s v="STL MANIPULATIVNI"/>
    <x v="2"/>
    <s v="01.01.97"/>
    <s v="01.02.97"/>
    <s v="1"/>
    <n v="12.5"/>
    <n v="1"/>
    <x v="975"/>
    <n v="161.49"/>
    <n v="0"/>
    <x v="985"/>
    <x v="1"/>
  </r>
  <r>
    <n v="1"/>
    <s v="       102588"/>
    <s v="       101974"/>
    <s v="STOL PISAĆI"/>
    <x v="1"/>
    <s v="01.01.97"/>
    <s v="01.02.97"/>
    <s v="1"/>
    <n v="12.5"/>
    <n v="1"/>
    <x v="517"/>
    <n v="565.23"/>
    <n v="0"/>
    <x v="529"/>
    <x v="1"/>
  </r>
  <r>
    <n v="1"/>
    <s v="       102589"/>
    <s v="       101258"/>
    <s v="PLAKALICA"/>
    <x v="2"/>
    <s v="01.01.97"/>
    <s v="01.02.97"/>
    <s v="1"/>
    <n v="20"/>
    <n v="1"/>
    <x v="988"/>
    <n v="4524.6000000000004"/>
    <n v="0"/>
    <x v="998"/>
    <x v="1"/>
  </r>
  <r>
    <n v="1"/>
    <s v="       102591"/>
    <s v="       100291"/>
    <s v="HIDROCIKLON MOZLEY"/>
    <x v="2"/>
    <s v="01.01.97"/>
    <s v="01.02.97"/>
    <s v="1"/>
    <n v="25"/>
    <n v="1"/>
    <x v="989"/>
    <n v="57166.9"/>
    <n v="0"/>
    <x v="999"/>
    <x v="1"/>
  </r>
  <r>
    <n v="1"/>
    <s v="       102592"/>
    <s v="       101974"/>
    <s v="STOL PISAĆI"/>
    <x v="1"/>
    <s v="01.01.97"/>
    <s v="01.02.97"/>
    <s v="1"/>
    <n v="12.5"/>
    <n v="1"/>
    <x v="517"/>
    <n v="565.23"/>
    <n v="0"/>
    <x v="529"/>
    <x v="1"/>
  </r>
  <r>
    <n v="1"/>
    <s v="       102593"/>
    <s v="       101963"/>
    <s v="STOL MANIPULATIVNI"/>
    <x v="1"/>
    <s v="01.01.97"/>
    <s v="01.02.97"/>
    <s v="1"/>
    <n v="12.5"/>
    <n v="1"/>
    <x v="990"/>
    <n v="161.51"/>
    <n v="0"/>
    <x v="1000"/>
    <x v="1"/>
  </r>
  <r>
    <n v="1"/>
    <s v="       102594"/>
    <s v="       100595"/>
    <s v="MLIN PORCULANSKI LAB./PRO"/>
    <x v="2"/>
    <s v="01.01.97"/>
    <s v="01.02.97"/>
    <s v="1"/>
    <n v="20"/>
    <n v="1"/>
    <x v="991"/>
    <n v="7500"/>
    <n v="0"/>
    <x v="1001"/>
    <x v="1"/>
  </r>
  <r>
    <n v="1"/>
    <s v="       102596"/>
    <s v="       102393"/>
    <s v="TERMOSTAT ULTRA TIP 15"/>
    <x v="2"/>
    <s v="01.01.97"/>
    <s v="01.02.97"/>
    <s v="1"/>
    <n v="20"/>
    <n v="1"/>
    <x v="992"/>
    <n v="3433.59"/>
    <n v="0"/>
    <x v="1002"/>
    <x v="1"/>
  </r>
  <r>
    <n v="1"/>
    <s v="       102597"/>
    <s v="       102534"/>
    <s v="VAGA STOLNA"/>
    <x v="1"/>
    <s v="01.01.97"/>
    <s v="01.02.97"/>
    <s v="1"/>
    <n v="20"/>
    <n v="1"/>
    <x v="702"/>
    <n v="3896.29"/>
    <n v="0"/>
    <x v="713"/>
    <x v="1"/>
  </r>
  <r>
    <n v="1"/>
    <s v="       102598"/>
    <s v="       101052"/>
    <s v="ORMAR ZA ALAT"/>
    <x v="1"/>
    <s v="01.01.97"/>
    <s v="01.02.97"/>
    <s v="1"/>
    <n v="12.5"/>
    <n v="1"/>
    <x v="494"/>
    <n v="1695.68"/>
    <n v="0"/>
    <x v="506"/>
    <x v="1"/>
  </r>
  <r>
    <n v="1"/>
    <s v="       102599"/>
    <s v="       101052"/>
    <s v="ORMAR ZA ALAT"/>
    <x v="1"/>
    <s v="01.01.97"/>
    <s v="01.02.97"/>
    <s v="1"/>
    <n v="12.5"/>
    <n v="1"/>
    <x v="565"/>
    <n v="847.91"/>
    <n v="0"/>
    <x v="577"/>
    <x v="1"/>
  </r>
  <r>
    <n v="1"/>
    <s v="       102601"/>
    <s v="       100426"/>
    <s v="KOMPRESOR TURBO AI"/>
    <x v="2"/>
    <s v="13.01.03"/>
    <s v="01.02.03"/>
    <s v="1"/>
    <n v="20"/>
    <n v="1"/>
    <x v="993"/>
    <n v="1557.57"/>
    <n v="0"/>
    <x v="1003"/>
    <x v="1"/>
  </r>
  <r>
    <n v="1"/>
    <s v="       102603"/>
    <s v="       102531"/>
    <s v="VAGA PRECIZNA METTLER TOL"/>
    <x v="2"/>
    <s v="26.06.07"/>
    <s v="01.07.07"/>
    <s v="1"/>
    <n v="20"/>
    <n v="1"/>
    <x v="994"/>
    <n v="24329.73"/>
    <n v="0"/>
    <x v="1004"/>
    <x v="1"/>
  </r>
  <r>
    <n v="1"/>
    <s v="       102604"/>
    <s v="       101963"/>
    <s v="STOL MANIPULATIVNI"/>
    <x v="1"/>
    <s v="01.01.97"/>
    <s v="01.02.97"/>
    <s v="1"/>
    <n v="12.5"/>
    <n v="1"/>
    <x v="975"/>
    <n v="161.49"/>
    <n v="0"/>
    <x v="985"/>
    <x v="1"/>
  </r>
  <r>
    <n v="1"/>
    <s v="       102605"/>
    <s v="       101963"/>
    <s v="STOL MANIPULATIVNI"/>
    <x v="1"/>
    <s v="01.01.97"/>
    <s v="01.02.97"/>
    <s v="1"/>
    <n v="12.5"/>
    <n v="1"/>
    <x v="975"/>
    <n v="161.49"/>
    <n v="0"/>
    <x v="985"/>
    <x v="1"/>
  </r>
  <r>
    <n v="1"/>
    <s v="       102606"/>
    <s v="       101986"/>
    <s v="STOL PISAĆI SI-1560"/>
    <x v="1"/>
    <s v="01.01.97"/>
    <s v="01.02.97"/>
    <s v="1"/>
    <n v="12.5"/>
    <n v="1"/>
    <x v="995"/>
    <n v="3108.6800000000003"/>
    <n v="0"/>
    <x v="1005"/>
    <x v="1"/>
  </r>
  <r>
    <n v="1"/>
    <s v="       102607"/>
    <s v="       101963"/>
    <s v="STOL MANIPULATIVNI"/>
    <x v="1"/>
    <s v="01.01.97"/>
    <s v="01.02.97"/>
    <s v="1"/>
    <n v="12.5"/>
    <n v="1"/>
    <x v="975"/>
    <n v="161.49"/>
    <n v="0"/>
    <x v="985"/>
    <x v="1"/>
  </r>
  <r>
    <n v="1"/>
    <s v="       102608"/>
    <s v="       100581"/>
    <s v="MJEŠALICA EL. MG."/>
    <x v="2"/>
    <s v="01.01.97"/>
    <s v="01.02.97"/>
    <s v="1"/>
    <n v="20"/>
    <n v="1"/>
    <x v="996"/>
    <n v="788.85"/>
    <n v="0"/>
    <x v="1006"/>
    <x v="1"/>
  </r>
  <r>
    <n v="1"/>
    <s v="       102609"/>
    <s v="       101727"/>
    <s v="SITA LAB. RUČNA/PROC."/>
    <x v="2"/>
    <s v="01.01.97"/>
    <s v="01.02.97"/>
    <s v="1"/>
    <n v="20"/>
    <n v="1"/>
    <x v="353"/>
    <n v="3000"/>
    <n v="0"/>
    <x v="365"/>
    <x v="1"/>
  </r>
  <r>
    <n v="1"/>
    <s v="       102636"/>
    <s v="       100644"/>
    <s v="MONITOR 24&quot;"/>
    <x v="3"/>
    <s v="20.11.12"/>
    <s v="01.12.12"/>
    <s v="1"/>
    <n v="25"/>
    <n v="1"/>
    <x v="997"/>
    <n v="1574.71"/>
    <n v="0"/>
    <x v="1007"/>
    <x v="1"/>
  </r>
  <r>
    <n v="1"/>
    <s v="       102638"/>
    <s v="       102232"/>
    <s v="STOLICA BEZ NASLONA"/>
    <x v="1"/>
    <s v="01.01.97"/>
    <s v="01.02.97"/>
    <s v="1"/>
    <n v="12.5"/>
    <n v="1"/>
    <x v="799"/>
    <n v="113.04"/>
    <n v="0"/>
    <x v="809"/>
    <x v="1"/>
  </r>
  <r>
    <n v="1"/>
    <s v="       102640"/>
    <s v="       102232"/>
    <s v="STOLICA BEZ NASLONA"/>
    <x v="1"/>
    <s v="01.01.97"/>
    <s v="01.02.97"/>
    <s v="1"/>
    <n v="12.5"/>
    <n v="1"/>
    <x v="926"/>
    <n v="56.49"/>
    <n v="0"/>
    <x v="936"/>
    <x v="1"/>
  </r>
  <r>
    <n v="1"/>
    <s v="       102642"/>
    <s v="       100842"/>
    <s v="NUMERATOR OSa ELEKT.+ADAP"/>
    <x v="2"/>
    <s v="14.02.01"/>
    <s v="01.03.01"/>
    <s v="1"/>
    <n v="20"/>
    <n v="1"/>
    <x v="331"/>
    <n v="1854.4"/>
    <n v="0"/>
    <x v="343"/>
    <x v="1"/>
  </r>
  <r>
    <n v="1"/>
    <s v="       102643"/>
    <s v="       102195"/>
    <s v="STOLAC UREDSKI"/>
    <x v="1"/>
    <s v="28.02.06"/>
    <s v="01.03.06"/>
    <s v="1"/>
    <n v="12.5"/>
    <n v="1"/>
    <x v="998"/>
    <n v="947.98"/>
    <n v="0"/>
    <x v="1008"/>
    <x v="1"/>
  </r>
  <r>
    <n v="1"/>
    <s v="       102645"/>
    <s v="       101979"/>
    <s v="STOL PISAĆI HRAST"/>
    <x v="1"/>
    <s v="01.01.97"/>
    <s v="01.02.97"/>
    <s v="1"/>
    <n v="12.5"/>
    <n v="1"/>
    <x v="999"/>
    <n v="3943.29"/>
    <n v="0"/>
    <x v="1009"/>
    <x v="1"/>
  </r>
  <r>
    <n v="1"/>
    <s v="       102646"/>
    <s v="       101561"/>
    <s v="RAČUNALO HP 3400"/>
    <x v="3"/>
    <s v="14.06.12"/>
    <s v="01.07.12"/>
    <s v="1"/>
    <n v="25"/>
    <n v="1"/>
    <x v="831"/>
    <n v="5041.4800000000005"/>
    <n v="0"/>
    <x v="841"/>
    <x v="1"/>
  </r>
  <r>
    <n v="1"/>
    <s v="       102647"/>
    <s v="       101571"/>
    <s v="RAČUNALO HP PRO 3500"/>
    <x v="3"/>
    <s v="20.11.12"/>
    <s v="01.12.12"/>
    <s v="1"/>
    <n v="25"/>
    <n v="1"/>
    <x v="464"/>
    <n v="5041.47"/>
    <n v="0"/>
    <x v="476"/>
    <x v="1"/>
  </r>
  <r>
    <n v="1"/>
    <s v="       102653"/>
    <s v="       102059"/>
    <s v="STOL RADNI S LAD./PROC."/>
    <x v="1"/>
    <s v="01.01.97"/>
    <s v="01.02.97"/>
    <s v="1"/>
    <n v="12.5"/>
    <n v="1"/>
    <x v="829"/>
    <n v="226.11"/>
    <n v="0"/>
    <x v="839"/>
    <x v="1"/>
  </r>
  <r>
    <n v="1"/>
    <s v="       102654"/>
    <s v="       102498"/>
    <s v="UREĐAJ ZA SMICANJE"/>
    <x v="2"/>
    <s v="27.09.06"/>
    <s v="01.10.06"/>
    <s v="1"/>
    <n v="20"/>
    <n v="1"/>
    <x v="1000"/>
    <n v="126683.15000000001"/>
    <n v="0"/>
    <x v="1010"/>
    <x v="1"/>
  </r>
  <r>
    <n v="1"/>
    <s v="       102657"/>
    <s v="       102034"/>
    <s v="STOL RADNI 220x75x75+LAD."/>
    <x v="1"/>
    <s v="19.05.09"/>
    <s v="01.06.09"/>
    <s v="1"/>
    <n v="12.5"/>
    <n v="1"/>
    <x v="1001"/>
    <n v="3850.32"/>
    <n v="0"/>
    <x v="1011"/>
    <x v="1"/>
  </r>
  <r>
    <n v="1"/>
    <s v="       102658"/>
    <s v="       101695"/>
    <s v="SEIZMOGRAF MINIMATE 18745"/>
    <x v="2"/>
    <s v="08.08.12"/>
    <s v="01.09.12"/>
    <s v="1"/>
    <n v="20"/>
    <n v="1"/>
    <x v="1002"/>
    <n v="36354.090000000004"/>
    <n v="0"/>
    <x v="1012"/>
    <x v="1"/>
  </r>
  <r>
    <n v="1"/>
    <s v="       102659"/>
    <s v="       100248"/>
    <s v="GEOFON TRIAXIAL 17856"/>
    <x v="2"/>
    <s v="08.08.12"/>
    <s v="01.09.12"/>
    <s v="1"/>
    <n v="20"/>
    <n v="1"/>
    <x v="1003"/>
    <n v="8366.2800000000007"/>
    <n v="0"/>
    <x v="1013"/>
    <x v="1"/>
  </r>
  <r>
    <n v="1"/>
    <s v="       102660"/>
    <s v="       100516"/>
    <s v="MIKROFON REFERENTNI S PRI"/>
    <x v="2"/>
    <s v="15.04.10"/>
    <s v="01.05.10"/>
    <s v="1"/>
    <n v="20"/>
    <n v="1"/>
    <x v="1004"/>
    <n v="28907.63"/>
    <n v="0"/>
    <x v="1014"/>
    <x v="1"/>
  </r>
  <r>
    <n v="1"/>
    <s v="       102661"/>
    <s v="       101698"/>
    <s v="SEIZMOGRAF MINIMATE PRO4"/>
    <x v="2"/>
    <s v="14.06.12"/>
    <s v="01.07.12"/>
    <s v="1"/>
    <n v="20"/>
    <n v="1"/>
    <x v="1005"/>
    <n v="39341.75"/>
    <n v="0"/>
    <x v="1015"/>
    <x v="1"/>
  </r>
  <r>
    <n v="1"/>
    <s v="       102662"/>
    <s v="       100240"/>
    <s v="GEOFON 1-315Hz"/>
    <x v="2"/>
    <s v="14.06.12"/>
    <s v="01.07.12"/>
    <s v="1"/>
    <n v="20"/>
    <n v="1"/>
    <x v="1006"/>
    <n v="11919.07"/>
    <n v="0"/>
    <x v="1016"/>
    <x v="1"/>
  </r>
  <r>
    <n v="1"/>
    <s v="       102663"/>
    <s v="       100515"/>
    <s v="MIKROFON LINEAR 720A1801"/>
    <x v="2"/>
    <s v="14.06.12"/>
    <s v="01.07.12"/>
    <s v="1"/>
    <n v="20"/>
    <n v="1"/>
    <x v="1007"/>
    <n v="5956.1500000000005"/>
    <n v="0"/>
    <x v="1017"/>
    <x v="1"/>
  </r>
  <r>
    <n v="1"/>
    <s v="       102664"/>
    <s v="       101694"/>
    <s v="SEIZMOGRAF Micromate sust"/>
    <x v="2"/>
    <s v="10.12.14"/>
    <s v="01.01.15"/>
    <s v="1"/>
    <n v="20"/>
    <n v="1"/>
    <x v="1008"/>
    <n v="34067.33"/>
    <n v="0"/>
    <x v="1018"/>
    <x v="1"/>
  </r>
  <r>
    <n v="1"/>
    <s v="       102665"/>
    <s v="       100056"/>
    <s v="BROJAČ UNIVERZALNI-AGILEN"/>
    <x v="2"/>
    <s v="01.06.12"/>
    <s v="01.07.12"/>
    <s v="1"/>
    <n v="20"/>
    <n v="1"/>
    <x v="1009"/>
    <n v="10432.14"/>
    <n v="0"/>
    <x v="1019"/>
    <x v="1"/>
  </r>
  <r>
    <n v="1"/>
    <s v="       102666"/>
    <s v="       100119"/>
    <s v="DINAMOMETAR DIGITALNI"/>
    <x v="2"/>
    <s v="18.12.15"/>
    <s v="01.01.16"/>
    <s v="1"/>
    <n v="20"/>
    <n v="1"/>
    <x v="1010"/>
    <n v="12050"/>
    <n v="0"/>
    <x v="1020"/>
    <x v="1"/>
  </r>
  <r>
    <n v="1"/>
    <s v="       102667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2668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2669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2670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671"/>
    <s v="       100167"/>
    <s v="FOTELJA"/>
    <x v="1"/>
    <s v="01.01.97"/>
    <s v="01.02.97"/>
    <s v="1"/>
    <n v="12.5"/>
    <n v="1"/>
    <x v="929"/>
    <n v="565.64"/>
    <n v="0"/>
    <x v="939"/>
    <x v="1"/>
  </r>
  <r>
    <n v="1"/>
    <s v="       102672"/>
    <s v="       102560"/>
    <s v="VITRINA REGAL 8 ELEMENATA"/>
    <x v="2"/>
    <s v="01.01.97"/>
    <s v="01.02.97"/>
    <s v="1"/>
    <n v="12.5"/>
    <n v="1"/>
    <x v="1011"/>
    <n v="4278.93"/>
    <n v="0"/>
    <x v="1021"/>
    <x v="1"/>
  </r>
  <r>
    <n v="1"/>
    <s v="       102673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678"/>
    <s v="       101213"/>
    <s v="PISAČ HP-LJ 1100"/>
    <x v="3"/>
    <s v="06.10.00"/>
    <s v="01.11.00"/>
    <s v="1"/>
    <n v="25"/>
    <n v="1"/>
    <x v="1012"/>
    <n v="3977.2000000000003"/>
    <n v="0"/>
    <x v="1022"/>
    <x v="1"/>
  </r>
  <r>
    <n v="1"/>
    <s v="       102682"/>
    <s v="       100101"/>
    <s v="DEFORMETAR"/>
    <x v="2"/>
    <s v="25.03.02"/>
    <s v="01.04.02"/>
    <s v="1"/>
    <n v="20"/>
    <n v="1"/>
    <x v="1013"/>
    <n v="8720.48"/>
    <n v="0"/>
    <x v="1023"/>
    <x v="1"/>
  </r>
  <r>
    <n v="1"/>
    <s v="       102683"/>
    <s v="       100333"/>
    <s v="iPAD APPLE CELLULAR 64GB"/>
    <x v="3"/>
    <s v="18.07.13"/>
    <s v="01.08.13"/>
    <s v="1"/>
    <n v="25"/>
    <n v="1"/>
    <x v="590"/>
    <n v="7525"/>
    <n v="0"/>
    <x v="602"/>
    <x v="1"/>
  </r>
  <r>
    <n v="1"/>
    <s v="       102684"/>
    <s v="       102481"/>
    <s v="UREĐAJ GPS"/>
    <x v="2"/>
    <s v="27.10.04"/>
    <s v="01.11.04"/>
    <s v="1"/>
    <n v="20"/>
    <n v="1"/>
    <x v="1014"/>
    <n v="2793.86"/>
    <n v="0"/>
    <x v="1024"/>
    <x v="1"/>
  </r>
  <r>
    <n v="1"/>
    <s v="       102686"/>
    <s v="       102561"/>
    <s v="VITRINA S MODELIMA"/>
    <x v="2"/>
    <s v="01.01.97"/>
    <s v="01.02.97"/>
    <s v="1"/>
    <n v="12.5"/>
    <n v="1"/>
    <x v="1015"/>
    <n v="491.71000000000004"/>
    <n v="0"/>
    <x v="1025"/>
    <x v="1"/>
  </r>
  <r>
    <n v="1"/>
    <s v="       102687"/>
    <s v="       102561"/>
    <s v="VITRINA S MODELIMA"/>
    <x v="2"/>
    <s v="01.01.97"/>
    <s v="01.02.97"/>
    <s v="1"/>
    <n v="12.5"/>
    <n v="1"/>
    <x v="1015"/>
    <n v="491.71000000000004"/>
    <n v="0"/>
    <x v="1025"/>
    <x v="1"/>
  </r>
  <r>
    <n v="1"/>
    <s v="       102688"/>
    <s v="       102561"/>
    <s v="VITRINA S MODELIMA"/>
    <x v="2"/>
    <s v="01.01.97"/>
    <s v="01.02.97"/>
    <s v="1"/>
    <n v="12.5"/>
    <n v="1"/>
    <x v="1015"/>
    <n v="491.71000000000004"/>
    <n v="0"/>
    <x v="1025"/>
    <x v="1"/>
  </r>
  <r>
    <n v="1"/>
    <s v="       102689"/>
    <s v="       102561"/>
    <s v="VITRINA S MODELIMA"/>
    <x v="2"/>
    <s v="01.01.97"/>
    <s v="01.02.97"/>
    <s v="1"/>
    <n v="12.5"/>
    <n v="1"/>
    <x v="1016"/>
    <n v="491.73"/>
    <n v="0"/>
    <x v="1026"/>
    <x v="1"/>
  </r>
  <r>
    <n v="1"/>
    <s v="       102690"/>
    <s v="       100707"/>
    <s v="MONITOR PHILIPS 24&quot;"/>
    <x v="3"/>
    <s v="02.03.09"/>
    <s v="01.04.09"/>
    <s v="1"/>
    <n v="25"/>
    <n v="1"/>
    <x v="1017"/>
    <n v="2806"/>
    <n v="0"/>
    <x v="1027"/>
    <x v="1"/>
  </r>
  <r>
    <n v="1"/>
    <s v="       102691"/>
    <s v="       100205"/>
    <s v="FOTOAP. DIGITALNI Pentax"/>
    <x v="1"/>
    <s v="16.02.12"/>
    <s v="01.03.12"/>
    <s v="1"/>
    <n v="20"/>
    <n v="1"/>
    <x v="1018"/>
    <n v="9667.19"/>
    <n v="0"/>
    <x v="1028"/>
    <x v="1"/>
  </r>
  <r>
    <n v="1"/>
    <s v="       102692"/>
    <s v="       100192"/>
    <s v="Fotelja uredska"/>
    <x v="1"/>
    <s v="01.04.09"/>
    <s v="01.05.09"/>
    <s v="1"/>
    <n v="12.5"/>
    <n v="1"/>
    <x v="921"/>
    <n v="575.35"/>
    <n v="0"/>
    <x v="931"/>
    <x v="1"/>
  </r>
  <r>
    <n v="1"/>
    <s v="       102693"/>
    <s v="       101028"/>
    <s v="ORMAR VISOKI"/>
    <x v="1"/>
    <s v="01.04.09"/>
    <s v="01.05.09"/>
    <s v="1"/>
    <n v="12.5"/>
    <n v="1"/>
    <x v="1019"/>
    <n v="1438.63"/>
    <n v="0"/>
    <x v="1029"/>
    <x v="1"/>
  </r>
  <r>
    <n v="1"/>
    <s v="       102694"/>
    <s v="       101300"/>
    <s v="Pokretna kazeta"/>
    <x v="2"/>
    <s v="01.04.09"/>
    <s v="01.05.09"/>
    <s v="1"/>
    <n v="12.5"/>
    <n v="1"/>
    <x v="339"/>
    <n v="925.44"/>
    <n v="0"/>
    <x v="351"/>
    <x v="1"/>
  </r>
  <r>
    <n v="1"/>
    <s v="       102695"/>
    <s v="       101997"/>
    <s v="Stol radni"/>
    <x v="1"/>
    <s v="01.04.09"/>
    <s v="01.05.09"/>
    <s v="1"/>
    <n v="12.5"/>
    <n v="1"/>
    <x v="1020"/>
    <n v="1046.76"/>
    <n v="0"/>
    <x v="1030"/>
    <x v="1"/>
  </r>
  <r>
    <n v="1"/>
    <s v="       102696"/>
    <s v="       101688"/>
    <s v="SCANER MUSTEK SCAN A3"/>
    <x v="2"/>
    <s v="02.03.09"/>
    <s v="01.04.09"/>
    <s v="1"/>
    <n v="25"/>
    <n v="1"/>
    <x v="679"/>
    <n v="1586"/>
    <n v="0"/>
    <x v="690"/>
    <x v="1"/>
  </r>
  <r>
    <n v="1"/>
    <s v="       102698"/>
    <s v="       100431"/>
    <s v="KONIMETAR ZEISS"/>
    <x v="2"/>
    <s v="01.01.97"/>
    <s v="01.02.97"/>
    <s v="1"/>
    <n v="20"/>
    <n v="1"/>
    <x v="1021"/>
    <n v="2105.64"/>
    <n v="0"/>
    <x v="1031"/>
    <x v="1"/>
  </r>
  <r>
    <n v="1"/>
    <s v="       102700"/>
    <s v="       100019"/>
    <s v="ANALIZATOR ISPUŠNIH PLIN."/>
    <x v="2"/>
    <s v="12.06.07"/>
    <s v="01.07.07"/>
    <s v="1"/>
    <n v="20"/>
    <n v="1"/>
    <x v="1022"/>
    <n v="70879.56"/>
    <n v="0"/>
    <x v="1032"/>
    <x v="1"/>
  </r>
  <r>
    <n v="1"/>
    <s v="       102703"/>
    <s v="       102443"/>
    <s v="UR.ZA MJERENJE PRAŠINOSTI"/>
    <x v="2"/>
    <s v="22.12.14"/>
    <s v="01.01.15"/>
    <s v="1"/>
    <n v="20"/>
    <n v="1"/>
    <x v="1023"/>
    <n v="41735.550000000003"/>
    <n v="0"/>
    <x v="1033"/>
    <x v="1"/>
  </r>
  <r>
    <n v="1"/>
    <s v="       102704"/>
    <s v="       100066"/>
    <s v="BUŠILICA 2 RUPE 250L/25MM"/>
    <x v="2"/>
    <s v="05.11.10"/>
    <s v="01.12.10"/>
    <s v="1"/>
    <n v="20"/>
    <n v="1"/>
    <x v="1024"/>
    <n v="2283.5700000000002"/>
    <n v="0"/>
    <x v="1034"/>
    <x v="1"/>
  </r>
  <r>
    <n v="1"/>
    <s v="       102706"/>
    <s v="       101456"/>
    <s v="PUMPA RUČNA ACCURO"/>
    <x v="2"/>
    <s v="31.12.01"/>
    <s v="01.01.02"/>
    <s v="1"/>
    <n v="20"/>
    <n v="1"/>
    <x v="1025"/>
    <n v="2371.6799999999998"/>
    <n v="0"/>
    <x v="1035"/>
    <x v="1"/>
  </r>
  <r>
    <n v="1"/>
    <s v="       102707"/>
    <s v="       100104"/>
    <s v="DETEKTOR MULTIWARN PRIJEN"/>
    <x v="2"/>
    <s v="31.12.01"/>
    <s v="01.01.02"/>
    <s v="1"/>
    <n v="20"/>
    <n v="1"/>
    <x v="1026"/>
    <n v="47734.94"/>
    <n v="0"/>
    <x v="1036"/>
    <x v="1"/>
  </r>
  <r>
    <n v="1"/>
    <s v="       102708"/>
    <s v="       100021"/>
    <s v="ANEMOMETAR"/>
    <x v="2"/>
    <s v="30.07.04"/>
    <s v="01.08.04"/>
    <s v="1"/>
    <n v="20"/>
    <n v="1"/>
    <x v="1027"/>
    <n v="10169.25"/>
    <n v="0"/>
    <x v="1037"/>
    <x v="1"/>
  </r>
  <r>
    <n v="1"/>
    <s v="       102709"/>
    <s v="       100047"/>
    <s v="BAROMETAR"/>
    <x v="2"/>
    <s v="30.07.04"/>
    <s v="01.08.04"/>
    <s v="1"/>
    <n v="20"/>
    <n v="1"/>
    <x v="1028"/>
    <n v="4992.8900000000003"/>
    <n v="0"/>
    <x v="1038"/>
    <x v="1"/>
  </r>
  <r>
    <n v="1"/>
    <s v="       102710"/>
    <s v="       100506"/>
    <s v="MANOMETAR"/>
    <x v="2"/>
    <s v="30.07.04"/>
    <s v="01.08.04"/>
    <s v="1"/>
    <n v="20"/>
    <n v="1"/>
    <x v="1029"/>
    <n v="15651.4"/>
    <n v="0"/>
    <x v="1039"/>
    <x v="1"/>
  </r>
  <r>
    <n v="1"/>
    <s v="       102711"/>
    <s v="       100216"/>
    <s v="FOTOAPARAT CASIO EX-FH20"/>
    <x v="1"/>
    <s v="01.10.14"/>
    <s v="01.11.14"/>
    <s v="1"/>
    <n v="20"/>
    <n v="1"/>
    <x v="1030"/>
    <n v="10606.64"/>
    <n v="0"/>
    <x v="1040"/>
    <x v="1"/>
  </r>
  <r>
    <n v="1"/>
    <s v="       102716"/>
    <s v="       102500"/>
    <s v="UREĐAJ ZA TROOSNI POSMIK"/>
    <x v="2"/>
    <s v="29.12.08"/>
    <s v="01.01.09"/>
    <s v="1"/>
    <n v="20"/>
    <n v="1"/>
    <x v="1031"/>
    <n v="407261.27"/>
    <n v="0"/>
    <x v="1041"/>
    <x v="1"/>
  </r>
  <r>
    <n v="1"/>
    <s v="       102717"/>
    <s v="       102458"/>
    <s v="UREĐ. ZA JEDNOOSNI POSMIK"/>
    <x v="2"/>
    <s v="31.12.07"/>
    <s v="01.01.08"/>
    <s v="1"/>
    <n v="20"/>
    <n v="1"/>
    <x v="1032"/>
    <n v="111008.73"/>
    <n v="0"/>
    <x v="1042"/>
    <x v="1"/>
  </r>
  <r>
    <n v="1"/>
    <s v="       102718"/>
    <s v="       101956"/>
    <s v="STOL LABORATORIJSKI"/>
    <x v="1"/>
    <s v="10.11.09"/>
    <s v="01.12.09"/>
    <s v="1"/>
    <n v="12.5"/>
    <n v="1"/>
    <x v="1033"/>
    <n v="1120.78"/>
    <n v="0"/>
    <x v="1043"/>
    <x v="1"/>
  </r>
  <r>
    <n v="1"/>
    <s v="       102719"/>
    <s v="       100013"/>
    <s v="AGREGAT SE 5500SF"/>
    <x v="2"/>
    <s v="18.11.09"/>
    <s v="01.12.09"/>
    <s v="1"/>
    <n v="20"/>
    <n v="1"/>
    <x v="1034"/>
    <n v="6791.55"/>
    <n v="0"/>
    <x v="1044"/>
    <x v="1"/>
  </r>
  <r>
    <n v="1"/>
    <s v="       102720"/>
    <s v="       100128"/>
    <s v="DIZALICA 50t"/>
    <x v="2"/>
    <s v="01.01.97"/>
    <s v="01.02.97"/>
    <s v="1"/>
    <n v="20"/>
    <n v="1"/>
    <x v="1035"/>
    <n v="1625.95"/>
    <n v="0"/>
    <x v="1045"/>
    <x v="1"/>
  </r>
  <r>
    <n v="1"/>
    <s v="       102721"/>
    <s v="       100128"/>
    <s v="DIZALICA 50t"/>
    <x v="2"/>
    <s v="01.01.97"/>
    <s v="01.02.97"/>
    <s v="1"/>
    <n v="20"/>
    <n v="1"/>
    <x v="1035"/>
    <n v="1625.95"/>
    <n v="0"/>
    <x v="1045"/>
    <x v="1"/>
  </r>
  <r>
    <n v="1"/>
    <s v="       102722"/>
    <s v="       102504"/>
    <s v="URZA PODRŽ.PRITISKA SERVO"/>
    <x v="2"/>
    <s v="01.01.97"/>
    <s v="01.02.97"/>
    <s v="1"/>
    <n v="20"/>
    <n v="1"/>
    <x v="1036"/>
    <n v="10403"/>
    <n v="0"/>
    <x v="1046"/>
    <x v="1"/>
  </r>
  <r>
    <n v="1"/>
    <s v="       102723"/>
    <s v="       102487"/>
    <s v="UREĐAJ LVD SIGNAL SBEL"/>
    <x v="2"/>
    <s v="01.01.97"/>
    <s v="01.02.97"/>
    <s v="1"/>
    <n v="20"/>
    <n v="1"/>
    <x v="1037"/>
    <n v="1800"/>
    <n v="0"/>
    <x v="1047"/>
    <x v="1"/>
  </r>
  <r>
    <n v="1"/>
    <s v="       102724"/>
    <s v="       100742"/>
    <s v="MULTIMETAR DIGITALNI"/>
    <x v="2"/>
    <s v="01.01.97"/>
    <s v="01.02.97"/>
    <s v="1"/>
    <n v="20"/>
    <n v="1"/>
    <x v="1038"/>
    <n v="3508.66"/>
    <n v="0"/>
    <x v="1048"/>
    <x v="1"/>
  </r>
  <r>
    <n v="1"/>
    <s v="       102725"/>
    <s v="       100118"/>
    <s v="DINAMOMETAR"/>
    <x v="2"/>
    <s v="01.01.97"/>
    <s v="01.02.97"/>
    <s v="1"/>
    <n v="20"/>
    <n v="1"/>
    <x v="1039"/>
    <n v="1826.15"/>
    <n v="0"/>
    <x v="1049"/>
    <x v="1"/>
  </r>
  <r>
    <n v="1"/>
    <s v="       102726"/>
    <s v="       102493"/>
    <s v="UREĐAJ ZA MJ.DEF.LVDT6KAN"/>
    <x v="2"/>
    <s v="01.01.97"/>
    <s v="01.02.97"/>
    <s v="1"/>
    <n v="20"/>
    <n v="1"/>
    <x v="441"/>
    <n v="3500"/>
    <n v="0"/>
    <x v="453"/>
    <x v="1"/>
  </r>
  <r>
    <n v="1"/>
    <s v="       102727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28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29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30"/>
    <s v="       100122"/>
    <s v="DISK DIJAMANTNI D. B."/>
    <x v="2"/>
    <s v="01.01.97"/>
    <s v="01.02.97"/>
    <s v="1"/>
    <n v="20"/>
    <n v="1"/>
    <x v="1040"/>
    <n v="27448.5"/>
    <n v="0"/>
    <x v="1050"/>
    <x v="1"/>
  </r>
  <r>
    <n v="1"/>
    <s v="       102731"/>
    <s v="       100440"/>
    <s v="KRUNA DIJAMANTNA"/>
    <x v="2"/>
    <s v="01.01.97"/>
    <s v="01.02.97"/>
    <s v="1"/>
    <n v="20"/>
    <n v="1"/>
    <x v="1041"/>
    <n v="2200.89"/>
    <n v="0"/>
    <x v="1051"/>
    <x v="1"/>
  </r>
  <r>
    <n v="1"/>
    <s v="       102732"/>
    <s v="       100440"/>
    <s v="KRUNA DIJAMANTNA"/>
    <x v="2"/>
    <s v="01.01.97"/>
    <s v="01.02.97"/>
    <s v="1"/>
    <n v="20"/>
    <n v="1"/>
    <x v="1042"/>
    <n v="2200.88"/>
    <n v="0"/>
    <x v="1052"/>
    <x v="1"/>
  </r>
  <r>
    <n v="1"/>
    <s v="       102733"/>
    <s v="       100440"/>
    <s v="KRUNA DIJAMANTNA"/>
    <x v="2"/>
    <s v="01.01.97"/>
    <s v="01.02.97"/>
    <s v="1"/>
    <n v="20"/>
    <n v="1"/>
    <x v="1042"/>
    <n v="2200.88"/>
    <n v="0"/>
    <x v="1052"/>
    <x v="1"/>
  </r>
  <r>
    <n v="1"/>
    <s v="       102734"/>
    <s v="       100440"/>
    <s v="KRUNA DIJAMANTNA"/>
    <x v="2"/>
    <s v="01.01.97"/>
    <s v="01.02.97"/>
    <s v="1"/>
    <n v="20"/>
    <n v="1"/>
    <x v="1042"/>
    <n v="2200.88"/>
    <n v="0"/>
    <x v="1052"/>
    <x v="1"/>
  </r>
  <r>
    <n v="1"/>
    <s v="       102735"/>
    <s v="       102231"/>
    <s v="STOLICA BEZ NASLONA-ŽELJ."/>
    <x v="1"/>
    <s v="01.01.97"/>
    <s v="01.02.97"/>
    <s v="1"/>
    <n v="12.5"/>
    <n v="1"/>
    <x v="1043"/>
    <n v="70.650000000000006"/>
    <n v="0"/>
    <x v="1053"/>
    <x v="1"/>
  </r>
  <r>
    <n v="1"/>
    <s v="       102736"/>
    <s v="       102231"/>
    <s v="STOLICA BEZ NASLONA-ŽELJ."/>
    <x v="1"/>
    <s v="01.01.97"/>
    <s v="01.02.97"/>
    <s v="1"/>
    <n v="12.5"/>
    <n v="1"/>
    <x v="1043"/>
    <n v="70.650000000000006"/>
    <n v="0"/>
    <x v="1053"/>
    <x v="1"/>
  </r>
  <r>
    <n v="1"/>
    <s v="       102737"/>
    <s v="       102336"/>
    <s v="SUŠIONIK STERILIZ.TERMOST"/>
    <x v="2"/>
    <s v="01.01.97"/>
    <s v="01.02.97"/>
    <s v="1"/>
    <n v="20"/>
    <n v="1"/>
    <x v="1044"/>
    <n v="2780"/>
    <n v="0"/>
    <x v="1054"/>
    <x v="1"/>
  </r>
  <r>
    <n v="1"/>
    <s v="       102738"/>
    <s v="       100020"/>
    <s v="ANALYES SEIZMIČKI"/>
    <x v="2"/>
    <s v="01.01.97"/>
    <s v="01.02.97"/>
    <s v="1"/>
    <n v="20"/>
    <n v="1"/>
    <x v="1045"/>
    <n v="109326.45"/>
    <n v="0"/>
    <x v="1055"/>
    <x v="1"/>
  </r>
  <r>
    <n v="1"/>
    <s v="       102739"/>
    <s v="       101454"/>
    <s v="PUMPA HIDRAULIČNA RUČNA"/>
    <x v="2"/>
    <s v="01.01.97"/>
    <s v="01.02.97"/>
    <s v="1"/>
    <n v="20"/>
    <n v="1"/>
    <x v="1046"/>
    <n v="30000"/>
    <n v="0"/>
    <x v="1056"/>
    <x v="1"/>
  </r>
  <r>
    <n v="1"/>
    <s v="       102740"/>
    <s v="       101454"/>
    <s v="PUMPA HIDRAULIČNA RUČNA"/>
    <x v="2"/>
    <s v="01.01.97"/>
    <s v="01.02.97"/>
    <s v="1"/>
    <n v="20"/>
    <n v="1"/>
    <x v="1046"/>
    <n v="30000"/>
    <n v="0"/>
    <x v="1056"/>
    <x v="1"/>
  </r>
  <r>
    <n v="1"/>
    <s v="       102741"/>
    <s v="       100096"/>
    <s v="ĆELIJA TRIAKSIJALNA"/>
    <x v="2"/>
    <s v="01.01.97"/>
    <s v="01.02.97"/>
    <s v="1"/>
    <n v="20"/>
    <n v="1"/>
    <x v="1047"/>
    <n v="121962.92"/>
    <n v="0"/>
    <x v="1057"/>
    <x v="1"/>
  </r>
  <r>
    <n v="1"/>
    <s v="       102742"/>
    <s v="       100032"/>
    <s v="APARAT ZA SMICANJE"/>
    <x v="2"/>
    <s v="01.01.97"/>
    <s v="01.02.97"/>
    <s v="1"/>
    <n v="20"/>
    <n v="1"/>
    <x v="1048"/>
    <n v="45494.16"/>
    <n v="12452.74"/>
    <x v="1058"/>
    <x v="1"/>
  </r>
  <r>
    <n v="1"/>
    <s v="       102743"/>
    <s v="       102053"/>
    <s v="STOL RADNI METALNI/PROC"/>
    <x v="1"/>
    <s v="01.01.97"/>
    <s v="01.02.97"/>
    <s v="1"/>
    <n v="12.5"/>
    <n v="1"/>
    <x v="1049"/>
    <n v="548.07000000000005"/>
    <n v="0"/>
    <x v="1059"/>
    <x v="1"/>
  </r>
  <r>
    <n v="1"/>
    <s v="       102744"/>
    <s v="       101978"/>
    <s v="STOL PISAĆI ĐAČKI"/>
    <x v="1"/>
    <s v="01.01.97"/>
    <s v="01.02.97"/>
    <s v="1"/>
    <n v="12.5"/>
    <n v="1"/>
    <x v="1050"/>
    <n v="565.21"/>
    <n v="0"/>
    <x v="1060"/>
    <x v="1"/>
  </r>
  <r>
    <n v="1"/>
    <s v="       102745"/>
    <s v="       102170"/>
    <s v="Stolac radni"/>
    <x v="1"/>
    <s v="30.09.09"/>
    <s v="01.10.09"/>
    <s v="1"/>
    <n v="12.5"/>
    <n v="1"/>
    <x v="1051"/>
    <n v="1621.76"/>
    <n v="0"/>
    <x v="1061"/>
    <x v="1"/>
  </r>
  <r>
    <n v="1"/>
    <s v="       102746"/>
    <s v="       102170"/>
    <s v="Stolac radni"/>
    <x v="1"/>
    <s v="30.09.09"/>
    <s v="01.10.09"/>
    <s v="1"/>
    <n v="12.5"/>
    <n v="1"/>
    <x v="1051"/>
    <n v="1621.76"/>
    <n v="0"/>
    <x v="1061"/>
    <x v="1"/>
  </r>
  <r>
    <n v="1"/>
    <s v="       102747"/>
    <s v="       101319"/>
    <s v="POLICA OTVORENA 240x30x75"/>
    <x v="2"/>
    <s v="30.09.09"/>
    <s v="01.10.09"/>
    <s v="1"/>
    <n v="12.5"/>
    <n v="1"/>
    <x v="1052"/>
    <n v="2988.9"/>
    <n v="0"/>
    <x v="1062"/>
    <x v="1"/>
  </r>
  <r>
    <n v="1"/>
    <s v="       102748"/>
    <s v="       102079"/>
    <s v="STOL S LADIČARM 158x80x75"/>
    <x v="1"/>
    <s v="30.09.09"/>
    <s v="01.10.09"/>
    <s v="1"/>
    <n v="12.5"/>
    <n v="1"/>
    <x v="1053"/>
    <n v="1826.55"/>
    <n v="0"/>
    <x v="1063"/>
    <x v="1"/>
  </r>
  <r>
    <n v="1"/>
    <s v="       102749"/>
    <s v="       101958"/>
    <s v="STOL LADIČAR 158x80x75"/>
    <x v="1"/>
    <s v="30.09.09"/>
    <s v="01.10.09"/>
    <s v="1"/>
    <n v="12.5"/>
    <n v="1"/>
    <x v="1053"/>
    <n v="1826.55"/>
    <n v="0"/>
    <x v="1063"/>
    <x v="1"/>
  </r>
  <r>
    <n v="1"/>
    <s v="       102750"/>
    <s v="       101992"/>
    <s v="STOL POMIČNI 70x50x75"/>
    <x v="1"/>
    <s v="30.09.09"/>
    <s v="01.10.09"/>
    <s v="1"/>
    <n v="12.5"/>
    <n v="1"/>
    <x v="1054"/>
    <n v="863.46"/>
    <n v="0"/>
    <x v="1064"/>
    <x v="1"/>
  </r>
  <r>
    <n v="1"/>
    <s v="       102751"/>
    <s v="       100864"/>
    <s v="ORMAR 120x40x215"/>
    <x v="1"/>
    <s v="30.09.09"/>
    <s v="01.10.09"/>
    <s v="1"/>
    <n v="12.5"/>
    <n v="1"/>
    <x v="1055"/>
    <n v="2584.85"/>
    <n v="0"/>
    <x v="1065"/>
    <x v="1"/>
  </r>
  <r>
    <n v="1"/>
    <s v="       102752"/>
    <s v="       100887"/>
    <s v="ORMAR 90x60x215"/>
    <x v="1"/>
    <s v="30.09.09"/>
    <s v="01.10.09"/>
    <s v="1"/>
    <n v="12.5"/>
    <n v="1"/>
    <x v="1056"/>
    <n v="1942.79"/>
    <n v="0"/>
    <x v="1066"/>
    <x v="1"/>
  </r>
  <r>
    <n v="1"/>
    <s v="       102753"/>
    <s v="       100887"/>
    <s v="ORMAR 90x60x215"/>
    <x v="1"/>
    <s v="30.09.09"/>
    <s v="01.10.09"/>
    <s v="1"/>
    <n v="12.5"/>
    <n v="1"/>
    <x v="1056"/>
    <n v="1942.79"/>
    <n v="0"/>
    <x v="1066"/>
    <x v="1"/>
  </r>
  <r>
    <n v="1"/>
    <s v="       102754"/>
    <s v="       101278"/>
    <s v="PLOČA ŠKOLSKA 240x120"/>
    <x v="2"/>
    <s v="30.09.09"/>
    <s v="01.10.09"/>
    <s v="1"/>
    <n v="12.5"/>
    <n v="1"/>
    <x v="1057"/>
    <n v="1616.22"/>
    <n v="0"/>
    <x v="1067"/>
    <x v="1"/>
  </r>
  <r>
    <n v="1"/>
    <s v="       102755"/>
    <s v="       100723"/>
    <s v="MONITOR SAMSUNG 19&quot;SN940"/>
    <x v="3"/>
    <s v="20.11.07"/>
    <s v="01.12.07"/>
    <s v="1"/>
    <n v="25"/>
    <n v="1"/>
    <x v="1058"/>
    <n v="1573.07"/>
    <n v="0"/>
    <x v="1068"/>
    <x v="1"/>
  </r>
  <r>
    <n v="1"/>
    <s v="       102756"/>
    <s v="       100068"/>
    <s v="BUŠILICA DIJAMANTNA BOART"/>
    <x v="2"/>
    <s v="01.01.97"/>
    <s v="01.02.97"/>
    <s v="1"/>
    <n v="20"/>
    <n v="1"/>
    <x v="1059"/>
    <n v="5134.05"/>
    <n v="0"/>
    <x v="1069"/>
    <x v="1"/>
  </r>
  <r>
    <n v="1"/>
    <s v="       102757"/>
    <s v="       100578"/>
    <s v="MJERNI PRSTENOVI"/>
    <x v="2"/>
    <s v="01.01.00"/>
    <s v="01.02.00"/>
    <s v="1"/>
    <n v="20"/>
    <n v="1"/>
    <x v="1060"/>
    <n v="3287.82"/>
    <n v="0"/>
    <x v="1070"/>
    <x v="1"/>
  </r>
  <r>
    <n v="1"/>
    <s v="       102758"/>
    <s v="       100071"/>
    <s v="BUŠILICA RUČNA ISKRA 550W"/>
    <x v="2"/>
    <s v="01.01.97"/>
    <s v="01.02.97"/>
    <s v="1"/>
    <n v="20"/>
    <n v="1"/>
    <x v="1061"/>
    <n v="1995.98"/>
    <n v="0"/>
    <x v="1071"/>
    <x v="1"/>
  </r>
  <r>
    <n v="1"/>
    <s v="       102759"/>
    <s v="       102341"/>
    <s v="ŠESTAR ŠIPKASTI"/>
    <x v="2"/>
    <s v="10.10.07"/>
    <s v="01.11.07"/>
    <s v="1"/>
    <n v="20"/>
    <n v="1"/>
    <x v="1062"/>
    <n v="1127.28"/>
    <n v="0"/>
    <x v="1072"/>
    <x v="1"/>
  </r>
  <r>
    <n v="1"/>
    <s v="       102760"/>
    <s v="       101945"/>
    <s v="STOL KRIŽNI 145X320"/>
    <x v="1"/>
    <s v="18.11.04"/>
    <s v="01.12.04"/>
    <s v="1"/>
    <n v="12.5"/>
    <n v="1"/>
    <x v="1063"/>
    <n v="3824.7000000000003"/>
    <n v="0"/>
    <x v="1073"/>
    <x v="1"/>
  </r>
  <r>
    <n v="1"/>
    <s v="       102761"/>
    <s v="       100032"/>
    <s v="APARAT ZA SMICANJE"/>
    <x v="2"/>
    <s v="01.01.97"/>
    <s v="01.02.97"/>
    <s v="1"/>
    <n v="20"/>
    <n v="1"/>
    <x v="1064"/>
    <n v="4444.6099999999997"/>
    <n v="0"/>
    <x v="1074"/>
    <x v="1"/>
  </r>
  <r>
    <n v="1"/>
    <s v="       102762"/>
    <s v="       100453"/>
    <s v="KUTIJA METALNA ZA TALOG"/>
    <x v="2"/>
    <s v="25.10.04"/>
    <s v="01.11.04"/>
    <s v="1"/>
    <n v="20"/>
    <n v="1"/>
    <x v="679"/>
    <n v="1586"/>
    <n v="0"/>
    <x v="690"/>
    <x v="1"/>
  </r>
  <r>
    <n v="1"/>
    <s v="       102763"/>
    <s v="       100564"/>
    <s v="MJERAČ KONVERGENCIJE"/>
    <x v="3"/>
    <s v="01.01.97"/>
    <s v="01.02.97"/>
    <s v="1"/>
    <n v="20"/>
    <n v="1"/>
    <x v="1065"/>
    <n v="66818.210000000006"/>
    <n v="0"/>
    <x v="1075"/>
    <x v="1"/>
  </r>
  <r>
    <n v="1"/>
    <s v="       102764"/>
    <s v="       102231"/>
    <s v="STOLICA BEZ NASLONA-ŽELJ."/>
    <x v="1"/>
    <s v="01.01.97"/>
    <s v="01.02.97"/>
    <s v="1"/>
    <n v="12.5"/>
    <n v="1"/>
    <x v="1043"/>
    <n v="70.650000000000006"/>
    <n v="0"/>
    <x v="1053"/>
    <x v="1"/>
  </r>
  <r>
    <n v="1"/>
    <s v="       102765"/>
    <s v="       102231"/>
    <s v="STOLICA BEZ NASLONA-ŽELJ."/>
    <x v="1"/>
    <s v="01.01.97"/>
    <s v="01.02.97"/>
    <s v="1"/>
    <n v="12.5"/>
    <n v="1"/>
    <x v="1043"/>
    <n v="70.650000000000006"/>
    <n v="0"/>
    <x v="1053"/>
    <x v="1"/>
  </r>
  <r>
    <n v="1"/>
    <s v="       102766"/>
    <s v="       101368"/>
    <s v="PREŠA HIDRAULIČKA"/>
    <x v="2"/>
    <s v="01.01.97"/>
    <s v="01.02.97"/>
    <s v="1"/>
    <n v="20"/>
    <n v="1"/>
    <x v="1066"/>
    <n v="57292.800000000003"/>
    <n v="0"/>
    <x v="1076"/>
    <x v="1"/>
  </r>
  <r>
    <n v="1"/>
    <s v="       102767"/>
    <s v="       100312"/>
    <s v="HOEKOVA ĆELIJA ELE"/>
    <x v="2"/>
    <s v="10.04.03"/>
    <s v="01.05.03"/>
    <s v="1"/>
    <n v="20"/>
    <n v="1"/>
    <x v="1067"/>
    <n v="13720.550000000001"/>
    <n v="0"/>
    <x v="1077"/>
    <x v="1"/>
  </r>
  <r>
    <n v="1"/>
    <s v="       102768"/>
    <s v="       102462"/>
    <s v="UREĐ.za ispit.čvrstoće na"/>
    <x v="2"/>
    <s v="10.04.03"/>
    <s v="01.05.03"/>
    <s v="1"/>
    <n v="20"/>
    <n v="1"/>
    <x v="1068"/>
    <n v="24727.53"/>
    <n v="0"/>
    <x v="1078"/>
    <x v="1"/>
  </r>
  <r>
    <n v="1"/>
    <s v="       102769"/>
    <s v="       101364"/>
    <s v="PREŠA ELE ADR 2000+kuglas"/>
    <x v="2"/>
    <s v="10.04.03"/>
    <s v="01.05.03"/>
    <s v="1"/>
    <n v="20"/>
    <n v="1"/>
    <x v="1069"/>
    <n v="84465.91"/>
    <n v="0"/>
    <x v="1079"/>
    <x v="1"/>
  </r>
  <r>
    <n v="1"/>
    <s v="       102770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2772"/>
    <s v="       100751"/>
    <s v="NI Mjerni sustav+pretvor."/>
    <x v="2"/>
    <s v="10.04.03"/>
    <s v="01.05.03"/>
    <s v="1"/>
    <n v="20"/>
    <n v="1"/>
    <x v="1070"/>
    <n v="124377.27"/>
    <n v="0"/>
    <x v="1080"/>
    <x v="1"/>
  </r>
  <r>
    <n v="1"/>
    <s v="       102775"/>
    <s v="       101549"/>
    <s v="RAČUNALO  PENTIUM 4"/>
    <x v="3"/>
    <s v="18.07.03"/>
    <s v="01.08.03"/>
    <s v="1"/>
    <n v="25"/>
    <n v="1"/>
    <x v="1071"/>
    <n v="6770.7"/>
    <n v="0"/>
    <x v="1081"/>
    <x v="1"/>
  </r>
  <r>
    <n v="1"/>
    <s v="       102776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77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78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79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80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81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82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83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84"/>
    <s v="       102270"/>
    <s v="STOLICA S NASLONOM /PROC"/>
    <x v="1"/>
    <s v="01.01.97"/>
    <s v="01.02.97"/>
    <s v="1"/>
    <n v="12.5"/>
    <n v="1"/>
    <x v="799"/>
    <n v="113.04"/>
    <n v="0"/>
    <x v="809"/>
    <x v="1"/>
  </r>
  <r>
    <n v="1"/>
    <s v="       102786"/>
    <s v="       101079"/>
    <s v="ORMAR ZA KNJIGE ŽELJEZNI"/>
    <x v="1"/>
    <s v="01.01.97"/>
    <s v="01.02.97"/>
    <s v="1"/>
    <n v="12.5"/>
    <n v="1"/>
    <x v="517"/>
    <n v="565.23"/>
    <n v="0"/>
    <x v="529"/>
    <x v="1"/>
  </r>
  <r>
    <n v="1"/>
    <s v="       102787"/>
    <s v="       101079"/>
    <s v="ORMAR ZA KNJIGE ŽELJEZNI"/>
    <x v="1"/>
    <s v="01.01.97"/>
    <s v="01.02.97"/>
    <s v="1"/>
    <n v="12.5"/>
    <n v="1"/>
    <x v="517"/>
    <n v="565.23"/>
    <n v="0"/>
    <x v="529"/>
    <x v="1"/>
  </r>
  <r>
    <n v="1"/>
    <s v="       102788"/>
    <s v="       101079"/>
    <s v="ORMAR ZA KNJIGE ŽELJEZNI"/>
    <x v="1"/>
    <s v="01.01.97"/>
    <s v="01.02.97"/>
    <s v="1"/>
    <n v="12.5"/>
    <n v="1"/>
    <x v="517"/>
    <n v="565.23"/>
    <n v="0"/>
    <x v="529"/>
    <x v="1"/>
  </r>
  <r>
    <n v="1"/>
    <s v="       102789"/>
    <s v="       101900"/>
    <s v="STOL CRTAĆI S 4 LADICE"/>
    <x v="1"/>
    <s v="01.01.97"/>
    <s v="01.02.97"/>
    <s v="1"/>
    <n v="12.5"/>
    <n v="1"/>
    <x v="1072"/>
    <n v="4521.83"/>
    <n v="0"/>
    <x v="1082"/>
    <x v="1"/>
  </r>
  <r>
    <n v="1"/>
    <s v="       102790"/>
    <s v="       101150"/>
    <s v="ORMARIĆ UZ PISAĆI STOL"/>
    <x v="1"/>
    <s v="01.01.97"/>
    <s v="01.02.97"/>
    <s v="1"/>
    <n v="12.5"/>
    <n v="1"/>
    <x v="503"/>
    <n v="847.84"/>
    <n v="0"/>
    <x v="515"/>
    <x v="1"/>
  </r>
  <r>
    <n v="1"/>
    <s v="       102791"/>
    <s v="       102051"/>
    <s v="STOL RADNI MALI/PROC."/>
    <x v="1"/>
    <s v="01.01.97"/>
    <s v="01.02.97"/>
    <s v="1"/>
    <n v="12.5"/>
    <n v="1"/>
    <x v="491"/>
    <n v="565.22"/>
    <n v="0"/>
    <x v="503"/>
    <x v="1"/>
  </r>
  <r>
    <n v="1"/>
    <s v="       102792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2793"/>
    <s v="       102232"/>
    <s v="STOLICA BEZ NASLONA"/>
    <x v="1"/>
    <s v="01.01.97"/>
    <s v="01.02.97"/>
    <s v="1"/>
    <n v="12.5"/>
    <n v="1"/>
    <x v="761"/>
    <n v="56.52"/>
    <n v="0"/>
    <x v="771"/>
    <x v="1"/>
  </r>
  <r>
    <n v="1"/>
    <s v="       102794"/>
    <s v="       101985"/>
    <s v="STOL PISAĆI SA 4 LAD."/>
    <x v="1"/>
    <s v="31.12.97"/>
    <s v="01.01.98"/>
    <s v="1"/>
    <n v="12.5"/>
    <n v="1"/>
    <x v="1073"/>
    <n v="1350.4"/>
    <n v="0"/>
    <x v="1083"/>
    <x v="1"/>
  </r>
  <r>
    <n v="1"/>
    <s v="       102795"/>
    <s v="       102224"/>
    <s v="STOLAC&quot;BIRP-METRO&quot;"/>
    <x v="1"/>
    <s v="31.12.97"/>
    <s v="01.01.98"/>
    <s v="1"/>
    <n v="12.5"/>
    <n v="1"/>
    <x v="1074"/>
    <n v="535.26"/>
    <n v="0"/>
    <x v="1084"/>
    <x v="1"/>
  </r>
  <r>
    <n v="1"/>
    <s v="       102798"/>
    <s v="       102195"/>
    <s v="STOLAC UREDSKI"/>
    <x v="1"/>
    <s v="16.11.11"/>
    <s v="01.12.11"/>
    <s v="1"/>
    <n v="12.5"/>
    <n v="1"/>
    <x v="1075"/>
    <n v="701.1"/>
    <n v="0"/>
    <x v="1085"/>
    <x v="1"/>
  </r>
  <r>
    <n v="1"/>
    <s v="       102801"/>
    <s v="       101150"/>
    <s v="ORMARIĆ UZ PISAĆI STOL"/>
    <x v="1"/>
    <s v="01.01.97"/>
    <s v="01.02.97"/>
    <s v="1"/>
    <n v="12.5"/>
    <n v="1"/>
    <x v="503"/>
    <n v="847.84"/>
    <n v="0"/>
    <x v="515"/>
    <x v="1"/>
  </r>
  <r>
    <n v="1"/>
    <s v="       102802"/>
    <s v="       101079"/>
    <s v="ORMAR ZA KNJIGE ŽELJEZNI"/>
    <x v="1"/>
    <s v="01.01.97"/>
    <s v="01.02.97"/>
    <s v="1"/>
    <n v="12.5"/>
    <n v="1"/>
    <x v="439"/>
    <n v="452.17"/>
    <n v="0"/>
    <x v="451"/>
    <x v="1"/>
  </r>
  <r>
    <n v="1"/>
    <s v="       102803"/>
    <s v="       101079"/>
    <s v="ORMAR ZA KNJIGE ŽELJEZNI"/>
    <x v="1"/>
    <s v="01.01.97"/>
    <s v="01.02.97"/>
    <s v="1"/>
    <n v="12.5"/>
    <n v="1"/>
    <x v="439"/>
    <n v="452.17"/>
    <n v="0"/>
    <x v="451"/>
    <x v="1"/>
  </r>
  <r>
    <n v="1"/>
    <s v="       102804"/>
    <s v="       101079"/>
    <s v="ORMAR ZA KNJIGE ŽELJEZNI"/>
    <x v="1"/>
    <s v="01.01.97"/>
    <s v="01.02.97"/>
    <s v="1"/>
    <n v="12.5"/>
    <n v="1"/>
    <x v="439"/>
    <n v="452.17"/>
    <n v="0"/>
    <x v="451"/>
    <x v="1"/>
  </r>
  <r>
    <n v="1"/>
    <s v="       102805"/>
    <s v="       101079"/>
    <s v="ORMAR ZA KNJIGE ŽELJEZNI"/>
    <x v="1"/>
    <s v="01.01.97"/>
    <s v="01.02.97"/>
    <s v="1"/>
    <n v="12.5"/>
    <n v="1"/>
    <x v="1076"/>
    <n v="452.16"/>
    <n v="0"/>
    <x v="1086"/>
    <x v="1"/>
  </r>
  <r>
    <n v="1"/>
    <s v="       102806"/>
    <s v="       100930"/>
    <s v="ORMAR GARDEROBNI ŽELJEZNI"/>
    <x v="1"/>
    <s v="01.01.97"/>
    <s v="01.02.97"/>
    <s v="1"/>
    <n v="12.5"/>
    <n v="1"/>
    <x v="491"/>
    <n v="565.22"/>
    <n v="0"/>
    <x v="503"/>
    <x v="1"/>
  </r>
  <r>
    <n v="1"/>
    <s v="       102807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2808"/>
    <s v="       100089"/>
    <s v="CRTAĆI STOL S 4 LADICE"/>
    <x v="1"/>
    <s v="01.01.97"/>
    <s v="01.02.97"/>
    <s v="1"/>
    <n v="12.5"/>
    <n v="1"/>
    <x v="1072"/>
    <n v="4521.83"/>
    <n v="0"/>
    <x v="1082"/>
    <x v="1"/>
  </r>
  <r>
    <n v="1"/>
    <s v="       102812"/>
    <s v="       100123"/>
    <s v="DISK externi 80GB"/>
    <x v="2"/>
    <s v="18.12.06"/>
    <s v="01.01.07"/>
    <s v="1"/>
    <n v="25"/>
    <n v="1"/>
    <x v="1077"/>
    <n v="852.78"/>
    <n v="0"/>
    <x v="1087"/>
    <x v="1"/>
  </r>
  <r>
    <n v="1"/>
    <s v="       102813"/>
    <s v="       102195"/>
    <s v="STOLAC UREDSKI"/>
    <x v="1"/>
    <s v="16.11.11"/>
    <s v="01.12.11"/>
    <s v="1"/>
    <n v="12.5"/>
    <n v="1"/>
    <x v="1075"/>
    <n v="701.1"/>
    <n v="0"/>
    <x v="1085"/>
    <x v="1"/>
  </r>
  <r>
    <n v="1"/>
    <s v="       102815"/>
    <s v="       101559"/>
    <s v="RAČUNALO ELITE 7500"/>
    <x v="3"/>
    <s v="20.12.13"/>
    <s v="01.01.14"/>
    <s v="1"/>
    <n v="25"/>
    <n v="1"/>
    <x v="1078"/>
    <n v="7093.75"/>
    <n v="0"/>
    <x v="1088"/>
    <x v="1"/>
  </r>
  <r>
    <n v="1"/>
    <s v="       102820"/>
    <s v="       101079"/>
    <s v="ORMAR ZA KNJIGE ŽELJEZNI"/>
    <x v="1"/>
    <s v="01.01.97"/>
    <s v="01.02.97"/>
    <s v="1"/>
    <n v="12.5"/>
    <n v="1"/>
    <x v="517"/>
    <n v="565.23"/>
    <n v="0"/>
    <x v="529"/>
    <x v="1"/>
  </r>
  <r>
    <n v="1"/>
    <s v="       102821"/>
    <s v="       101079"/>
    <s v="ORMAR ZA KNJIGE ŽELJEZNI"/>
    <x v="1"/>
    <s v="01.01.97"/>
    <s v="01.02.97"/>
    <s v="1"/>
    <n v="12.5"/>
    <n v="1"/>
    <x v="517"/>
    <n v="565.23"/>
    <n v="0"/>
    <x v="529"/>
    <x v="1"/>
  </r>
  <r>
    <n v="1"/>
    <s v="       102822"/>
    <s v="       101079"/>
    <s v="ORMAR ZA KNJIGE ŽELJEZNI"/>
    <x v="1"/>
    <s v="01.01.97"/>
    <s v="01.02.97"/>
    <s v="1"/>
    <n v="12.5"/>
    <n v="1"/>
    <x v="517"/>
    <n v="565.23"/>
    <n v="0"/>
    <x v="529"/>
    <x v="1"/>
  </r>
  <r>
    <n v="1"/>
    <s v="       102823"/>
    <s v="       101648"/>
    <s v="RADNI STOL ŽELJEZNI"/>
    <x v="1"/>
    <s v="01.01.97"/>
    <s v="01.02.97"/>
    <s v="1"/>
    <n v="12.5"/>
    <n v="1"/>
    <x v="1079"/>
    <n v="244.94"/>
    <n v="0"/>
    <x v="1089"/>
    <x v="1"/>
  </r>
  <r>
    <n v="1"/>
    <s v="       102824"/>
    <s v="       101648"/>
    <s v="RADNI STOL ŽELJEZNI"/>
    <x v="1"/>
    <s v="01.01.97"/>
    <s v="01.02.97"/>
    <s v="1"/>
    <n v="12.5"/>
    <n v="1"/>
    <x v="1079"/>
    <n v="244.94"/>
    <n v="0"/>
    <x v="1089"/>
    <x v="1"/>
  </r>
  <r>
    <n v="1"/>
    <s v="       102825"/>
    <s v="       101150"/>
    <s v="ORMARIĆ UZ PISAĆI STOL"/>
    <x v="1"/>
    <s v="01.01.97"/>
    <s v="01.02.97"/>
    <s v="1"/>
    <n v="12.5"/>
    <n v="1"/>
    <x v="503"/>
    <n v="847.84"/>
    <n v="0"/>
    <x v="515"/>
    <x v="1"/>
  </r>
  <r>
    <n v="1"/>
    <s v="       102826"/>
    <s v="       102101"/>
    <s v="STOL ZA PISAĆI STROJ"/>
    <x v="1"/>
    <s v="01.01.97"/>
    <s v="01.02.97"/>
    <s v="1"/>
    <n v="12.5"/>
    <n v="1"/>
    <x v="563"/>
    <n v="282.68"/>
    <n v="0"/>
    <x v="575"/>
    <x v="1"/>
  </r>
  <r>
    <n v="1"/>
    <s v="       102827"/>
    <s v="       101686"/>
    <s v="SCANER LiDE 25"/>
    <x v="3"/>
    <s v="09.02.06"/>
    <s v="01.03.06"/>
    <s v="1"/>
    <n v="25"/>
    <n v="1"/>
    <x v="1080"/>
    <n v="399.33"/>
    <n v="0"/>
    <x v="1090"/>
    <x v="1"/>
  </r>
  <r>
    <n v="1"/>
    <s v="       102829"/>
    <s v="       101246"/>
    <s v="PISAČ SAMSUNG CLP-610ND"/>
    <x v="3"/>
    <s v="04.11.09"/>
    <s v="01.12.09"/>
    <s v="1"/>
    <n v="25"/>
    <n v="1"/>
    <x v="1081"/>
    <n v="3444"/>
    <n v="0"/>
    <x v="1091"/>
    <x v="1"/>
  </r>
  <r>
    <n v="1"/>
    <s v="       102830"/>
    <s v="       100815"/>
    <s v="NOTEBOOK HP 8530w"/>
    <x v="3"/>
    <s v="14.01.10"/>
    <s v="01.02.10"/>
    <s v="1"/>
    <n v="25"/>
    <n v="1"/>
    <x v="1082"/>
    <n v="9876.9"/>
    <n v="0"/>
    <x v="1092"/>
    <x v="1"/>
  </r>
  <r>
    <n v="1"/>
    <s v="       102831"/>
    <s v="       100613"/>
    <s v="MON. AOC 23,6&quot;"/>
    <x v="2"/>
    <s v="14.01.10"/>
    <s v="01.02.10"/>
    <s v="1"/>
    <n v="25"/>
    <n v="1"/>
    <x v="1083"/>
    <n v="1599"/>
    <n v="0"/>
    <x v="1093"/>
    <x v="1"/>
  </r>
  <r>
    <n v="1"/>
    <s v="       102832"/>
    <s v="       101353"/>
    <s v="PORTREPLIKATOR HP"/>
    <x v="2"/>
    <s v="14.01.10"/>
    <s v="01.02.10"/>
    <s v="1"/>
    <n v="25"/>
    <n v="1"/>
    <x v="1084"/>
    <n v="1008.6"/>
    <n v="0"/>
    <x v="1094"/>
    <x v="1"/>
  </r>
  <r>
    <n v="1"/>
    <s v="       102833"/>
    <s v="       102095"/>
    <s v="STOL VELIKI S MET. NOG."/>
    <x v="1"/>
    <s v="01.01.97"/>
    <s v="01.02.97"/>
    <s v="1"/>
    <n v="12.5"/>
    <n v="1"/>
    <x v="1085"/>
    <n v="1062.8"/>
    <n v="0"/>
    <x v="1095"/>
    <x v="1"/>
  </r>
  <r>
    <n v="1"/>
    <s v="       102834"/>
    <s v="       101952"/>
    <s v="STOL LAB.SA LADICAMA 310x"/>
    <x v="1"/>
    <s v="30.09.09"/>
    <s v="01.10.09"/>
    <s v="1"/>
    <n v="12.5"/>
    <n v="1"/>
    <x v="1086"/>
    <n v="6475.95"/>
    <n v="0"/>
    <x v="1096"/>
    <x v="1"/>
  </r>
  <r>
    <n v="1"/>
    <s v="       102835"/>
    <s v="       101950"/>
    <s v="STOL LAB.S LADICAMA 310x8"/>
    <x v="1"/>
    <s v="30.09.09"/>
    <s v="01.10.09"/>
    <s v="1"/>
    <n v="12.5"/>
    <n v="1"/>
    <x v="1086"/>
    <n v="6475.95"/>
    <n v="0"/>
    <x v="1096"/>
    <x v="1"/>
  </r>
  <r>
    <n v="1"/>
    <s v="       102836"/>
    <s v="       101950"/>
    <s v="STOL LAB.S LADICAMA 310x8"/>
    <x v="1"/>
    <s v="30.09.09"/>
    <s v="01.10.09"/>
    <s v="1"/>
    <n v="12.5"/>
    <n v="1"/>
    <x v="1087"/>
    <n v="7472.25"/>
    <n v="0"/>
    <x v="1097"/>
    <x v="1"/>
  </r>
  <r>
    <n v="1"/>
    <s v="       102837"/>
    <s v="       101949"/>
    <s v="STOL LAB.S LADICAMA 210x1"/>
    <x v="1"/>
    <s v="30.09.09"/>
    <s v="01.10.09"/>
    <s v="1"/>
    <n v="12.5"/>
    <n v="1"/>
    <x v="1088"/>
    <n v="4870.8"/>
    <n v="0"/>
    <x v="1098"/>
    <x v="1"/>
  </r>
  <r>
    <n v="1"/>
    <s v="       102838"/>
    <s v="       102076"/>
    <s v="STOL RADNI ZA VAGU 85x100"/>
    <x v="1"/>
    <s v="30.09.09"/>
    <s v="01.10.09"/>
    <s v="1"/>
    <n v="12.5"/>
    <n v="1"/>
    <x v="1089"/>
    <n v="2380.0500000000002"/>
    <n v="0"/>
    <x v="1099"/>
    <x v="1"/>
  </r>
  <r>
    <n v="1"/>
    <s v="       102839"/>
    <s v="       101948"/>
    <s v="STOL LAB.S LADICAMA 200x9"/>
    <x v="1"/>
    <s v="30.09.09"/>
    <s v="01.10.09"/>
    <s v="1"/>
    <n v="12.5"/>
    <n v="1"/>
    <x v="427"/>
    <n v="4317.3"/>
    <n v="0"/>
    <x v="439"/>
    <x v="1"/>
  </r>
  <r>
    <n v="1"/>
    <s v="       102840"/>
    <s v="       101168"/>
    <s v="PANEL PREGRADNI 342x215"/>
    <x v="2"/>
    <s v="30.09.09"/>
    <s v="01.10.09"/>
    <s v="1"/>
    <n v="12.5"/>
    <n v="1"/>
    <x v="1090"/>
    <n v="5977.8"/>
    <n v="0"/>
    <x v="1100"/>
    <x v="1"/>
  </r>
  <r>
    <n v="1"/>
    <s v="       102841"/>
    <s v="       102064"/>
    <s v="STOL RADNI S LADIČAREM 31"/>
    <x v="1"/>
    <s v="30.09.09"/>
    <s v="01.10.09"/>
    <s v="1"/>
    <n v="12.5"/>
    <n v="1"/>
    <x v="1091"/>
    <n v="4372.6499999999996"/>
    <n v="0"/>
    <x v="1101"/>
    <x v="1"/>
  </r>
  <r>
    <n v="1"/>
    <s v="       102842"/>
    <s v="       101333"/>
    <s v="POLICE LAB.90x60x215,5"/>
    <x v="2"/>
    <s v="30.09.09"/>
    <s v="01.10.09"/>
    <s v="1"/>
    <n v="12.5"/>
    <n v="1"/>
    <x v="1092"/>
    <n v="1605.15"/>
    <n v="0"/>
    <x v="1102"/>
    <x v="1"/>
  </r>
  <r>
    <n v="1"/>
    <s v="       102843"/>
    <s v="       100973"/>
    <s v="ORMAR S 5 POLICA 90x57 31"/>
    <x v="1"/>
    <s v="30.09.09"/>
    <s v="01.10.09"/>
    <s v="1"/>
    <n v="12.5"/>
    <n v="1"/>
    <x v="1056"/>
    <n v="1942.79"/>
    <n v="0"/>
    <x v="1066"/>
    <x v="1"/>
  </r>
  <r>
    <n v="1"/>
    <s v="       102844"/>
    <s v="       100973"/>
    <s v="ORMAR S 5 POLICA 90x57 31"/>
    <x v="1"/>
    <s v="30.09.09"/>
    <s v="01.10.09"/>
    <s v="1"/>
    <n v="12.5"/>
    <n v="1"/>
    <x v="1056"/>
    <n v="1942.79"/>
    <n v="0"/>
    <x v="1066"/>
    <x v="1"/>
  </r>
  <r>
    <n v="1"/>
    <s v="       102845"/>
    <s v="       100987"/>
    <s v="ORMAR S POLICAMA 90x60x21"/>
    <x v="1"/>
    <s v="30.09.09"/>
    <s v="01.10.09"/>
    <s v="1"/>
    <n v="12.5"/>
    <n v="1"/>
    <x v="1093"/>
    <n v="3542.4"/>
    <n v="0"/>
    <x v="1103"/>
    <x v="1"/>
  </r>
  <r>
    <n v="1"/>
    <s v="       102846"/>
    <s v="       100987"/>
    <s v="ORMAR S POLICAMA 90x60x21"/>
    <x v="1"/>
    <s v="30.09.09"/>
    <s v="01.10.09"/>
    <s v="1"/>
    <n v="12.5"/>
    <n v="1"/>
    <x v="1093"/>
    <n v="3542.4"/>
    <n v="0"/>
    <x v="1103"/>
    <x v="1"/>
  </r>
  <r>
    <n v="1"/>
    <s v="       102847"/>
    <s v="       100932"/>
    <s v="ORMAR GARDEROBNI90x45x215"/>
    <x v="1"/>
    <s v="30.09.09"/>
    <s v="01.10.09"/>
    <s v="1"/>
    <n v="12.5"/>
    <n v="1"/>
    <x v="1094"/>
    <n v="1704.78"/>
    <n v="0"/>
    <x v="1104"/>
    <x v="1"/>
  </r>
  <r>
    <n v="1"/>
    <s v="       102848"/>
    <s v="       102170"/>
    <s v="Stolac radni"/>
    <x v="1"/>
    <s v="30.09.09"/>
    <s v="01.10.09"/>
    <s v="1"/>
    <n v="12.5"/>
    <n v="1"/>
    <x v="1051"/>
    <n v="1621.76"/>
    <n v="0"/>
    <x v="1061"/>
    <x v="1"/>
  </r>
  <r>
    <n v="1"/>
    <s v="       102849"/>
    <s v="       102171"/>
    <s v="STOLAC RADNI JOB"/>
    <x v="1"/>
    <s v="30.09.09"/>
    <s v="01.10.09"/>
    <s v="1"/>
    <n v="12.5"/>
    <n v="1"/>
    <x v="1095"/>
    <n v="880.07"/>
    <n v="0"/>
    <x v="1105"/>
    <x v="1"/>
  </r>
  <r>
    <n v="1"/>
    <s v="       102850"/>
    <s v="       102171"/>
    <s v="STOLAC RADNI JOB"/>
    <x v="1"/>
    <s v="30.09.09"/>
    <s v="01.10.09"/>
    <s v="1"/>
    <n v="12.5"/>
    <n v="1"/>
    <x v="1095"/>
    <n v="880.07"/>
    <n v="0"/>
    <x v="1105"/>
    <x v="1"/>
  </r>
  <r>
    <n v="1"/>
    <s v="       102851"/>
    <s v="       102171"/>
    <s v="STOLAC RADNI JOB"/>
    <x v="1"/>
    <s v="30.09.09"/>
    <s v="01.10.09"/>
    <s v="1"/>
    <n v="12.5"/>
    <n v="1"/>
    <x v="1095"/>
    <n v="880.07"/>
    <n v="0"/>
    <x v="1105"/>
    <x v="1"/>
  </r>
  <r>
    <n v="1"/>
    <s v="       102852"/>
    <s v="       102171"/>
    <s v="STOLAC RADNI JOB"/>
    <x v="1"/>
    <s v="30.09.09"/>
    <s v="01.10.09"/>
    <s v="1"/>
    <n v="12.5"/>
    <n v="1"/>
    <x v="1095"/>
    <n v="880.07"/>
    <n v="0"/>
    <x v="1105"/>
    <x v="1"/>
  </r>
  <r>
    <n v="1"/>
    <s v="       102853"/>
    <s v="       102595"/>
    <s v="VJEŠALICA SAMOSTOJEČA"/>
    <x v="2"/>
    <s v="30.09.09"/>
    <s v="01.10.09"/>
    <s v="1"/>
    <n v="12.5"/>
    <n v="1"/>
    <x v="1096"/>
    <n v="287.82"/>
    <n v="0"/>
    <x v="1106"/>
    <x v="1"/>
  </r>
  <r>
    <n v="1"/>
    <s v="       102854"/>
    <s v="       102595"/>
    <s v="VJEŠALICA SAMOSTOJEČA"/>
    <x v="2"/>
    <s v="30.09.09"/>
    <s v="01.10.09"/>
    <s v="1"/>
    <n v="12.5"/>
    <n v="1"/>
    <x v="1096"/>
    <n v="287.82"/>
    <n v="0"/>
    <x v="1106"/>
    <x v="1"/>
  </r>
  <r>
    <n v="1"/>
    <s v="       102855"/>
    <s v="       100141"/>
    <s v="EKSIKATOR 250MM,tubus"/>
    <x v="2"/>
    <s v="02.11.10"/>
    <s v="01.12.10"/>
    <s v="1"/>
    <n v="20"/>
    <n v="1"/>
    <x v="1097"/>
    <n v="1258.97"/>
    <n v="0"/>
    <x v="1107"/>
    <x v="1"/>
  </r>
  <r>
    <n v="1"/>
    <s v="       102856"/>
    <s v="       102518"/>
    <s v="VAGA ANALITIČKA0,1mg/220g"/>
    <x v="2"/>
    <s v="05.12.11"/>
    <s v="01.01.12"/>
    <s v="1"/>
    <n v="20"/>
    <n v="1"/>
    <x v="1098"/>
    <n v="10237.130000000001"/>
    <n v="0"/>
    <x v="1108"/>
    <x v="1"/>
  </r>
  <r>
    <n v="1"/>
    <s v="       102858"/>
    <s v="       101706"/>
    <s v="SENZOR TLAKA P-30"/>
    <x v="2"/>
    <s v="01.02.13"/>
    <s v="01.03.13"/>
    <s v="1"/>
    <n v="20"/>
    <n v="1"/>
    <x v="1099"/>
    <n v="5415.01"/>
    <n v="0"/>
    <x v="1109"/>
    <x v="1"/>
  </r>
  <r>
    <n v="1"/>
    <s v="       102860"/>
    <s v="       102480"/>
    <s v="UREĐAJ CASSAGRANDE"/>
    <x v="2"/>
    <s v="07.08.14"/>
    <s v="01.09.14"/>
    <s v="1"/>
    <n v="20"/>
    <n v="1"/>
    <x v="1100"/>
    <n v="4975.7300000000005"/>
    <n v="0"/>
    <x v="1110"/>
    <x v="1"/>
  </r>
  <r>
    <n v="1"/>
    <s v="       102861"/>
    <s v="       102605"/>
    <s v="VJEŠALICA ZIDNA S KLUPOM"/>
    <x v="2"/>
    <s v="30.09.09"/>
    <s v="01.10.09"/>
    <s v="1"/>
    <n v="12.5"/>
    <n v="1"/>
    <x v="1101"/>
    <n v="10848.6"/>
    <n v="0"/>
    <x v="1111"/>
    <x v="1"/>
  </r>
  <r>
    <n v="1"/>
    <s v="       102862"/>
    <s v="       102605"/>
    <s v="VJEŠALICA ZIDNA S KLUPOM"/>
    <x v="2"/>
    <s v="30.09.09"/>
    <s v="01.10.09"/>
    <s v="1"/>
    <n v="12.5"/>
    <n v="1"/>
    <x v="1101"/>
    <n v="10848.6"/>
    <n v="0"/>
    <x v="1111"/>
    <x v="1"/>
  </r>
  <r>
    <n v="1"/>
    <s v="       102882"/>
    <s v="       102472"/>
    <s v="UREĐ.za određ.granice pla"/>
    <x v="2"/>
    <s v="27.10.04"/>
    <s v="01.11.04"/>
    <s v="1"/>
    <n v="20"/>
    <n v="1"/>
    <x v="1102"/>
    <n v="4528.16"/>
    <n v="0"/>
    <x v="1112"/>
    <x v="1"/>
  </r>
  <r>
    <n v="1"/>
    <s v="       102883"/>
    <s v="       100139"/>
    <s v="EDOMETARIJSKI uređaj"/>
    <x v="2"/>
    <s v="27.10.04"/>
    <s v="01.11.04"/>
    <s v="1"/>
    <n v="20"/>
    <n v="1"/>
    <x v="1103"/>
    <n v="55057.01"/>
    <n v="0"/>
    <x v="1113"/>
    <x v="1"/>
  </r>
  <r>
    <n v="1"/>
    <s v="       102884"/>
    <s v="       100416"/>
    <s v="KOMPAKTOR AUTOM. PROCTOR"/>
    <x v="2"/>
    <s v="07.08.07"/>
    <s v="01.09.07"/>
    <s v="1"/>
    <n v="20"/>
    <n v="1"/>
    <x v="1104"/>
    <n v="70741.05"/>
    <n v="0"/>
    <x v="1114"/>
    <x v="1"/>
  </r>
  <r>
    <n v="1"/>
    <s v="       102885"/>
    <s v="       100436"/>
    <s v="KONUSNI penetrometar"/>
    <x v="2"/>
    <s v="27.10.04"/>
    <s v="01.11.04"/>
    <s v="1"/>
    <n v="20"/>
    <n v="1"/>
    <x v="1105"/>
    <n v="11724.22"/>
    <n v="0"/>
    <x v="1115"/>
    <x v="1"/>
  </r>
  <r>
    <n v="1"/>
    <s v="       102886"/>
    <s v="       101176"/>
    <s v="PEČNICA"/>
    <x v="2"/>
    <s v="27.10.04"/>
    <s v="01.11.04"/>
    <s v="1"/>
    <n v="20"/>
    <n v="1"/>
    <x v="1106"/>
    <n v="11088.69"/>
    <n v="0"/>
    <x v="1116"/>
    <x v="1"/>
  </r>
  <r>
    <n v="1"/>
    <s v="       102887"/>
    <s v="       102513"/>
    <s v="VAGA 30 kg"/>
    <x v="2"/>
    <s v="27.10.04"/>
    <s v="01.11.04"/>
    <s v="1"/>
    <n v="20"/>
    <n v="1"/>
    <x v="1107"/>
    <n v="3599.06"/>
    <n v="0"/>
    <x v="1117"/>
    <x v="1"/>
  </r>
  <r>
    <n v="1"/>
    <s v="       102888"/>
    <s v="       101186"/>
    <s v="PH-metar"/>
    <x v="2"/>
    <s v="27.10.04"/>
    <s v="01.11.04"/>
    <s v="1"/>
    <n v="20"/>
    <n v="1"/>
    <x v="1108"/>
    <n v="4412.07"/>
    <n v="0"/>
    <x v="1118"/>
    <x v="1"/>
  </r>
  <r>
    <n v="1"/>
    <s v="       102889"/>
    <s v="       102494"/>
    <s v="UREĐAJ za mj.provodljivos"/>
    <x v="2"/>
    <s v="27.10.04"/>
    <s v="01.11.04"/>
    <s v="1"/>
    <n v="20"/>
    <n v="1"/>
    <x v="1109"/>
    <n v="5177.42"/>
    <n v="0"/>
    <x v="1119"/>
    <x v="1"/>
  </r>
  <r>
    <n v="1"/>
    <s v="       102890"/>
    <s v="       102495"/>
    <s v="UREĐAJ za mj.vodopropusn."/>
    <x v="2"/>
    <s v="27.10.04"/>
    <s v="01.11.04"/>
    <s v="1"/>
    <n v="20"/>
    <n v="1"/>
    <x v="1110"/>
    <n v="12961.94"/>
    <n v="0"/>
    <x v="1120"/>
    <x v="1"/>
  </r>
  <r>
    <n v="1"/>
    <s v="       102891"/>
    <s v="       102512"/>
    <s v="VAGA 2200 g"/>
    <x v="2"/>
    <s v="27.10.04"/>
    <s v="01.11.04"/>
    <s v="1"/>
    <n v="20"/>
    <n v="1"/>
    <x v="1111"/>
    <n v="12565.19"/>
    <n v="0"/>
    <x v="1121"/>
    <x v="1"/>
  </r>
  <r>
    <n v="1"/>
    <s v="       102893"/>
    <s v="       102497"/>
    <s v="UREĐAJ za Proctorov pokus"/>
    <x v="2"/>
    <s v="27.10.04"/>
    <s v="01.11.04"/>
    <s v="1"/>
    <n v="20"/>
    <n v="1"/>
    <x v="1112"/>
    <n v="3653.46"/>
    <n v="0"/>
    <x v="1122"/>
    <x v="1"/>
  </r>
  <r>
    <n v="1"/>
    <s v="       102894"/>
    <s v="       101367"/>
    <s v="PREŠA FILTERSKA"/>
    <x v="2"/>
    <s v="27.11.13"/>
    <s v="01.12.13"/>
    <s v="1"/>
    <n v="20"/>
    <n v="1"/>
    <x v="1113"/>
    <n v="2250"/>
    <n v="0"/>
    <x v="1123"/>
    <x v="1"/>
  </r>
  <r>
    <n v="1"/>
    <s v="       102904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2905"/>
    <s v="       101072"/>
    <s v="ORMAR ZA KNJIGE I ARHIVU"/>
    <x v="1"/>
    <s v="01.01.97"/>
    <s v="01.02.97"/>
    <s v="1"/>
    <n v="12.5"/>
    <n v="1"/>
    <x v="1050"/>
    <n v="565.21"/>
    <n v="0"/>
    <x v="1060"/>
    <x v="1"/>
  </r>
  <r>
    <n v="1"/>
    <s v="       102906"/>
    <s v="       101072"/>
    <s v="ORMAR ZA KNJIGE I ARHIVU"/>
    <x v="1"/>
    <s v="01.01.97"/>
    <s v="01.02.97"/>
    <s v="1"/>
    <n v="12.5"/>
    <n v="1"/>
    <x v="1050"/>
    <n v="565.21"/>
    <n v="0"/>
    <x v="1060"/>
    <x v="1"/>
  </r>
  <r>
    <n v="1"/>
    <s v="       102907"/>
    <s v="       101072"/>
    <s v="ORMAR ZA KNJIGE I ARHIVU"/>
    <x v="1"/>
    <s v="01.01.97"/>
    <s v="01.02.97"/>
    <s v="1"/>
    <n v="12.5"/>
    <n v="1"/>
    <x v="1050"/>
    <n v="565.21"/>
    <n v="0"/>
    <x v="1060"/>
    <x v="1"/>
  </r>
  <r>
    <n v="1"/>
    <s v="       102908"/>
    <s v="       100161"/>
    <s v="FAX CANON L-295"/>
    <x v="3"/>
    <s v="28.09.05"/>
    <s v="01.10.05"/>
    <s v="1"/>
    <n v="20"/>
    <n v="1"/>
    <x v="1114"/>
    <n v="2886.96"/>
    <n v="0"/>
    <x v="1124"/>
    <x v="1"/>
  </r>
  <r>
    <n v="1"/>
    <s v="       102909"/>
    <s v="       102091"/>
    <s v="STOL UREDSKI SALONSKI"/>
    <x v="1"/>
    <s v="01.01.97"/>
    <s v="01.02.97"/>
    <s v="1"/>
    <n v="12.5"/>
    <n v="1"/>
    <x v="456"/>
    <n v="282.61"/>
    <n v="0"/>
    <x v="468"/>
    <x v="1"/>
  </r>
  <r>
    <n v="1"/>
    <s v="       102910"/>
    <s v="       102091"/>
    <s v="STOL UREDSKI SALONSKI"/>
    <x v="1"/>
    <s v="01.01.97"/>
    <s v="01.02.97"/>
    <s v="1"/>
    <n v="12.5"/>
    <n v="1"/>
    <x v="753"/>
    <n v="112.98"/>
    <n v="0"/>
    <x v="763"/>
    <x v="1"/>
  </r>
  <r>
    <n v="1"/>
    <s v="       102911"/>
    <s v="       101563"/>
    <s v="RAČUNALO HP 8100CMT"/>
    <x v="3"/>
    <s v="20.10.10"/>
    <s v="01.11.10"/>
    <s v="1"/>
    <n v="25"/>
    <n v="1"/>
    <x v="1115"/>
    <n v="6491.77"/>
    <n v="0"/>
    <x v="1125"/>
    <x v="1"/>
  </r>
  <r>
    <n v="1"/>
    <s v="       102912"/>
    <s v="       102282"/>
    <s v="STOLICA TAPICIRANA/PROC."/>
    <x v="1"/>
    <s v="01.01.97"/>
    <s v="01.02.97"/>
    <s v="1"/>
    <n v="12.5"/>
    <n v="1"/>
    <x v="944"/>
    <n v="141.32"/>
    <n v="0"/>
    <x v="954"/>
    <x v="1"/>
  </r>
  <r>
    <n v="1"/>
    <s v="       102913"/>
    <s v="       102282"/>
    <s v="STOLICA TAPICIRANA/PROC."/>
    <x v="1"/>
    <s v="01.01.97"/>
    <s v="01.02.97"/>
    <s v="1"/>
    <n v="12.5"/>
    <n v="1"/>
    <x v="944"/>
    <n v="141.32"/>
    <n v="0"/>
    <x v="954"/>
    <x v="1"/>
  </r>
  <r>
    <n v="1"/>
    <s v="       102914"/>
    <s v="       101128"/>
    <s v="ORMARIĆ S LADICAMA"/>
    <x v="1"/>
    <s v="01.01.97"/>
    <s v="01.02.97"/>
    <s v="1"/>
    <n v="12.5"/>
    <n v="1"/>
    <x v="914"/>
    <n v="226.07"/>
    <n v="0"/>
    <x v="924"/>
    <x v="1"/>
  </r>
  <r>
    <n v="1"/>
    <s v="       102915"/>
    <s v="       102233"/>
    <s v="STOLICA BEZ NASLONA /PROC"/>
    <x v="1"/>
    <s v="01.01.97"/>
    <s v="01.02.97"/>
    <s v="1"/>
    <n v="12.5"/>
    <n v="1"/>
    <x v="799"/>
    <n v="113.04"/>
    <n v="0"/>
    <x v="809"/>
    <x v="1"/>
  </r>
  <r>
    <n v="1"/>
    <s v="       102916"/>
    <s v="       102094"/>
    <s v="STOL UZ GARNITURU/PROC."/>
    <x v="1"/>
    <s v="01.01.97"/>
    <s v="01.02.97"/>
    <s v="1"/>
    <n v="12.5"/>
    <n v="1"/>
    <x v="753"/>
    <n v="112.98"/>
    <n v="0"/>
    <x v="763"/>
    <x v="1"/>
  </r>
  <r>
    <n v="1"/>
    <s v="       102917"/>
    <s v="       101232"/>
    <s v="PISAČ LASER JET 1300"/>
    <x v="3"/>
    <s v="21.06.04"/>
    <s v="01.07.04"/>
    <s v="1"/>
    <n v="25"/>
    <n v="1"/>
    <x v="1116"/>
    <n v="3185.9700000000003"/>
    <n v="0"/>
    <x v="1126"/>
    <x v="1"/>
  </r>
  <r>
    <n v="1"/>
    <s v="       102918"/>
    <s v="       102107"/>
    <s v="STOL ZA TELEFON/PROC."/>
    <x v="1"/>
    <s v="01.01.97"/>
    <s v="01.02.97"/>
    <s v="1"/>
    <n v="12.5"/>
    <n v="1"/>
    <x v="484"/>
    <n v="706.5"/>
    <n v="0"/>
    <x v="496"/>
    <x v="1"/>
  </r>
  <r>
    <n v="1"/>
    <s v="       102919"/>
    <s v="       101072"/>
    <s v="ORMAR ZA KNJIGE I ARHIVU"/>
    <x v="1"/>
    <s v="01.01.97"/>
    <s v="01.02.97"/>
    <s v="1"/>
    <n v="12.5"/>
    <n v="1"/>
    <x v="1050"/>
    <n v="565.21"/>
    <n v="0"/>
    <x v="1060"/>
    <x v="1"/>
  </r>
  <r>
    <n v="1"/>
    <s v="       102920"/>
    <s v="       100920"/>
    <s v="ORMAR GARDEROBNI"/>
    <x v="1"/>
    <s v="01.01.97"/>
    <s v="01.02.97"/>
    <s v="1"/>
    <n v="12.5"/>
    <n v="1"/>
    <x v="733"/>
    <n v="56.54"/>
    <n v="0"/>
    <x v="743"/>
    <x v="1"/>
  </r>
  <r>
    <n v="1"/>
    <s v="       102921"/>
    <s v="       102060"/>
    <s v="STOL RADNI S LAD/PROC."/>
    <x v="1"/>
    <s v="01.01.97"/>
    <s v="01.02.97"/>
    <s v="1"/>
    <n v="12.5"/>
    <n v="1"/>
    <x v="829"/>
    <n v="226.11"/>
    <n v="0"/>
    <x v="839"/>
    <x v="1"/>
  </r>
  <r>
    <n v="1"/>
    <s v="       102923"/>
    <s v="       100617"/>
    <s v="MON.PHILIPS 24&quot;"/>
    <x v="4"/>
    <s v="14.01.10"/>
    <s v="01.02.10"/>
    <s v="1"/>
    <n v="25"/>
    <n v="1"/>
    <x v="478"/>
    <n v="2118.7800000000002"/>
    <n v="0"/>
    <x v="490"/>
    <x v="1"/>
  </r>
  <r>
    <n v="1"/>
    <s v="       102924"/>
    <s v="       101472"/>
    <s v="RAČ. RGNF Tip15"/>
    <x v="3"/>
    <s v="14.01.10"/>
    <s v="01.02.10"/>
    <s v="1"/>
    <n v="25"/>
    <n v="1"/>
    <x v="1117"/>
    <n v="4826.1099999999997"/>
    <n v="0"/>
    <x v="1127"/>
    <x v="1"/>
  </r>
  <r>
    <n v="1"/>
    <s v="       102925"/>
    <s v="       101779"/>
    <s v="SOFTW.NI DEVELOPER SUITE"/>
    <x v="4"/>
    <s v="09.02.09"/>
    <s v="01.03.09"/>
    <s v="1"/>
    <n v="25"/>
    <n v="1"/>
    <x v="1118"/>
    <n v="9835.6"/>
    <n v="0"/>
    <x v="1128"/>
    <x v="1"/>
  </r>
  <r>
    <n v="1"/>
    <s v="       102926"/>
    <s v="       101785"/>
    <s v="Softw.WinPC-NC za upravlj"/>
    <x v="4"/>
    <s v="28.07.14"/>
    <s v="01.08.14"/>
    <s v="1"/>
    <n v="25"/>
    <n v="1"/>
    <x v="1119"/>
    <n v="3111.4700000000003"/>
    <n v="0"/>
    <x v="1129"/>
    <x v="1"/>
  </r>
  <r>
    <n v="1"/>
    <s v="       102927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928"/>
    <s v="       101994"/>
    <s v="STOL POSTOLJE ZA MODELE"/>
    <x v="1"/>
    <s v="01.01.97"/>
    <s v="01.02.97"/>
    <s v="1"/>
    <n v="12.5"/>
    <n v="1"/>
    <x v="786"/>
    <n v="113.05"/>
    <n v="0"/>
    <x v="796"/>
    <x v="1"/>
  </r>
  <r>
    <n v="1"/>
    <s v="       102929"/>
    <s v="       102051"/>
    <s v="STOL RADNI MALI/PROC."/>
    <x v="1"/>
    <s v="01.01.97"/>
    <s v="01.02.97"/>
    <s v="1"/>
    <n v="12.5"/>
    <n v="1"/>
    <x v="491"/>
    <n v="565.22"/>
    <n v="0"/>
    <x v="503"/>
    <x v="1"/>
  </r>
  <r>
    <n v="1"/>
    <s v="       102930"/>
    <s v="       102405"/>
    <s v="TRANSFOR. ZA MJER./PROC."/>
    <x v="2"/>
    <s v="01.01.97"/>
    <s v="01.02.97"/>
    <s v="1"/>
    <n v="20"/>
    <n v="1"/>
    <x v="804"/>
    <n v="2000"/>
    <n v="0"/>
    <x v="814"/>
    <x v="1"/>
  </r>
  <r>
    <n v="1"/>
    <s v="       102931"/>
    <s v="       102499"/>
    <s v="UREĐAJ ZA SNIMANJE ZVUKA"/>
    <x v="2"/>
    <s v="16.11.05"/>
    <s v="01.12.05"/>
    <s v="1"/>
    <n v="20"/>
    <n v="1"/>
    <x v="1120"/>
    <n v="2860.05"/>
    <n v="0"/>
    <x v="1130"/>
    <x v="1"/>
  </r>
  <r>
    <n v="1"/>
    <s v="       102932"/>
    <s v="       100611"/>
    <s v="MODUL ZA KONDICIONIRANJE"/>
    <x v="2"/>
    <s v="09.11.11"/>
    <s v="01.12.11"/>
    <s v="1"/>
    <n v="20"/>
    <n v="1"/>
    <x v="1121"/>
    <n v="1556.3500000000001"/>
    <n v="0"/>
    <x v="1131"/>
    <x v="1"/>
  </r>
  <r>
    <n v="1"/>
    <s v="       102933"/>
    <s v="       101370"/>
    <s v="PRETVARAČ MT540 3xAO"/>
    <x v="3"/>
    <s v="24.04.15"/>
    <s v="01.05.15"/>
    <s v="1"/>
    <n v="20"/>
    <n v="1"/>
    <x v="1122"/>
    <n v="6294.25"/>
    <n v="0"/>
    <x v="1132"/>
    <x v="1"/>
  </r>
  <r>
    <n v="1"/>
    <s v="       102962"/>
    <s v="       101796"/>
    <s v="SOFTWARE GRAPHER 5"/>
    <x v="4"/>
    <s v="23.03.05"/>
    <s v="01.04.05"/>
    <s v="1"/>
    <n v="25"/>
    <n v="1"/>
    <x v="1123"/>
    <n v="2959.31"/>
    <n v="0"/>
    <x v="1133"/>
    <x v="1"/>
  </r>
  <r>
    <n v="1"/>
    <s v="       102963"/>
    <s v="       100563"/>
    <s v="MJERAČ IZOLACIJE MREŽE"/>
    <x v="3"/>
    <s v="01.01.97"/>
    <s v="01.02.97"/>
    <s v="1"/>
    <n v="20"/>
    <n v="1"/>
    <x v="96"/>
    <n v="900"/>
    <n v="0"/>
    <x v="96"/>
    <x v="1"/>
  </r>
  <r>
    <n v="1"/>
    <s v="       102964"/>
    <s v="       101790"/>
    <s v="SOFTWARE Articulate appli"/>
    <x v="4"/>
    <s v="13.03.08"/>
    <s v="01.04.08"/>
    <s v="1"/>
    <n v="25"/>
    <n v="1"/>
    <x v="1124"/>
    <n v="7297.3600000000006"/>
    <n v="0"/>
    <x v="1134"/>
    <x v="1"/>
  </r>
  <r>
    <n v="1"/>
    <s v="       102967"/>
    <s v="       102454"/>
    <s v="UREDSKI ORMAR &quot;SKOTTEN&quot;"/>
    <x v="1"/>
    <s v="01.01.10"/>
    <s v="01.02.10"/>
    <s v="1"/>
    <n v="12.5"/>
    <n v="1"/>
    <x v="1125"/>
    <n v="2075"/>
    <n v="0"/>
    <x v="1135"/>
    <x v="1"/>
  </r>
  <r>
    <n v="1"/>
    <s v="       102968"/>
    <s v="       102454"/>
    <s v="UREDSKI ORMAR &quot;SKOTTEN&quot;"/>
    <x v="1"/>
    <s v="01.01.10"/>
    <s v="01.02.10"/>
    <s v="1"/>
    <n v="12.5"/>
    <n v="1"/>
    <x v="1125"/>
    <n v="2075"/>
    <n v="0"/>
    <x v="1135"/>
    <x v="1"/>
  </r>
  <r>
    <n v="1"/>
    <s v="       102970"/>
    <s v="       101753"/>
    <s v="SOFTW. LiqIT 4.7"/>
    <x v="4"/>
    <s v="01.01.10"/>
    <s v="01.02.10"/>
    <s v="1"/>
    <n v="25"/>
    <n v="1"/>
    <x v="1126"/>
    <n v="878.19"/>
    <n v="0"/>
    <x v="1136"/>
    <x v="1"/>
  </r>
  <r>
    <n v="1"/>
    <s v="       102971"/>
    <s v="       101754"/>
    <s v="SOFTW. LiquefyPro Version"/>
    <x v="4"/>
    <s v="01.01.10"/>
    <s v="01.02.10"/>
    <s v="1"/>
    <n v="25"/>
    <n v="1"/>
    <x v="1127"/>
    <n v="4043.48"/>
    <n v="0"/>
    <x v="1137"/>
    <x v="1"/>
  </r>
  <r>
    <n v="1"/>
    <s v="       102973"/>
    <s v="       101150"/>
    <s v="ORMARIĆ UZ PISAĆI STOL"/>
    <x v="1"/>
    <s v="01.01.97"/>
    <s v="01.02.97"/>
    <s v="1"/>
    <n v="12.5"/>
    <n v="1"/>
    <x v="1128"/>
    <n v="339.13"/>
    <n v="0"/>
    <x v="1138"/>
    <x v="1"/>
  </r>
  <r>
    <n v="1"/>
    <s v="       102975"/>
    <s v="       100311"/>
    <s v="HLADNJAK SAMSUNG SR058"/>
    <x v="2"/>
    <s v="30.10.08"/>
    <s v="01.11.08"/>
    <s v="1"/>
    <n v="20"/>
    <n v="1"/>
    <x v="1129"/>
    <n v="1029.55"/>
    <n v="0"/>
    <x v="1139"/>
    <x v="1"/>
  </r>
  <r>
    <n v="1"/>
    <s v="       102976"/>
    <s v="       100651"/>
    <s v="MONITOR 24&quot; DELL U2412M"/>
    <x v="3"/>
    <s v="21.05.13"/>
    <s v="01.06.13"/>
    <s v="1"/>
    <n v="25"/>
    <n v="1"/>
    <x v="1130"/>
    <n v="2300"/>
    <n v="0"/>
    <x v="1140"/>
    <x v="1"/>
  </r>
  <r>
    <n v="1"/>
    <s v="       102981"/>
    <s v="       101020"/>
    <s v="ORMAR UGRADBENI BIJELI **"/>
    <x v="1"/>
    <s v="09.12.03"/>
    <s v="01.01.04"/>
    <s v="1"/>
    <n v="12.5"/>
    <n v="1"/>
    <x v="483"/>
    <n v="2200"/>
    <n v="0"/>
    <x v="495"/>
    <x v="1"/>
  </r>
  <r>
    <n v="1"/>
    <s v="       102982"/>
    <s v="       101020"/>
    <s v="ORMAR UGRADBENI BIJELI **"/>
    <x v="1"/>
    <s v="09.12.03"/>
    <s v="01.01.04"/>
    <s v="1"/>
    <n v="12.5"/>
    <n v="1"/>
    <x v="1131"/>
    <n v="8500"/>
    <n v="0"/>
    <x v="1141"/>
    <x v="1"/>
  </r>
  <r>
    <n v="1"/>
    <s v="       102984"/>
    <s v="       100046"/>
    <s v="BAROLUX"/>
    <x v="2"/>
    <s v="01.01.97"/>
    <s v="01.02.97"/>
    <s v="1"/>
    <n v="20"/>
    <n v="1"/>
    <x v="1132"/>
    <n v="2843.41"/>
    <n v="0"/>
    <x v="1142"/>
    <x v="1"/>
  </r>
  <r>
    <n v="1"/>
    <s v="       102985"/>
    <s v="       100044"/>
    <s v="BARALUX"/>
    <x v="2"/>
    <s v="01.01.97"/>
    <s v="01.02.97"/>
    <s v="1"/>
    <n v="20"/>
    <n v="1"/>
    <x v="1133"/>
    <n v="2843.4"/>
    <n v="0"/>
    <x v="1143"/>
    <x v="1"/>
  </r>
  <r>
    <n v="1"/>
    <s v="       102986"/>
    <s v="       101426"/>
    <s v="PSIHROMETAR/PROC."/>
    <x v="2"/>
    <s v="01.01.97"/>
    <s v="01.02.97"/>
    <s v="1"/>
    <n v="20"/>
    <n v="1"/>
    <x v="804"/>
    <n v="2000"/>
    <n v="0"/>
    <x v="814"/>
    <x v="1"/>
  </r>
  <r>
    <n v="1"/>
    <s v="       102987"/>
    <s v="       101426"/>
    <s v="PSIHROMETAR/PROC."/>
    <x v="2"/>
    <s v="01.01.97"/>
    <s v="01.02.97"/>
    <s v="1"/>
    <n v="20"/>
    <n v="1"/>
    <x v="804"/>
    <n v="2000"/>
    <n v="0"/>
    <x v="814"/>
    <x v="1"/>
  </r>
  <r>
    <n v="1"/>
    <s v="       102989"/>
    <s v="       100520"/>
    <s v="MIKROMANOMETAR/PROC."/>
    <x v="2"/>
    <s v="01.01.97"/>
    <s v="01.02.97"/>
    <s v="1"/>
    <n v="20"/>
    <n v="1"/>
    <x v="648"/>
    <n v="3200"/>
    <n v="0"/>
    <x v="659"/>
    <x v="1"/>
  </r>
  <r>
    <n v="1"/>
    <s v="       102990"/>
    <s v="       100520"/>
    <s v="MIKROMANOMETAR/PROC."/>
    <x v="2"/>
    <s v="01.01.97"/>
    <s v="01.02.97"/>
    <s v="1"/>
    <n v="20"/>
    <n v="1"/>
    <x v="648"/>
    <n v="3200"/>
    <n v="0"/>
    <x v="659"/>
    <x v="1"/>
  </r>
  <r>
    <n v="1"/>
    <s v="       102991"/>
    <s v="       100194"/>
    <s v="Fotelja uredska crna"/>
    <x v="1"/>
    <s v="07.04.08"/>
    <s v="01.05.08"/>
    <s v="1"/>
    <n v="12.5"/>
    <n v="1"/>
    <x v="1134"/>
    <n v="523.75"/>
    <n v="0"/>
    <x v="1144"/>
    <x v="1"/>
  </r>
  <r>
    <n v="1"/>
    <s v="       102998"/>
    <s v="       102012"/>
    <s v="STOL RADNI 140x80xH72"/>
    <x v="1"/>
    <s v="07.04.08"/>
    <s v="01.05.08"/>
    <s v="1"/>
    <n v="12.5"/>
    <n v="1"/>
    <x v="1135"/>
    <n v="1417.6100000000001"/>
    <n v="0"/>
    <x v="1145"/>
    <x v="1"/>
  </r>
  <r>
    <n v="1"/>
    <s v="       103001"/>
    <s v="       102230"/>
    <s v="STOLICA AF 70012"/>
    <x v="1"/>
    <s v="01.01.97"/>
    <s v="01.02.97"/>
    <s v="1"/>
    <n v="12.5"/>
    <n v="1"/>
    <x v="1136"/>
    <n v="61.4"/>
    <n v="0"/>
    <x v="1146"/>
    <x v="1"/>
  </r>
  <r>
    <n v="1"/>
    <s v="       103005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3006"/>
    <s v="       101149"/>
    <s v="ORMARIĆ UZ PISAČI STOL/PR"/>
    <x v="1"/>
    <s v="01.01.97"/>
    <s v="01.02.97"/>
    <s v="1"/>
    <n v="12.5"/>
    <n v="1"/>
    <x v="947"/>
    <n v="42.39"/>
    <n v="0"/>
    <x v="957"/>
    <x v="1"/>
  </r>
  <r>
    <n v="1"/>
    <s v="       103007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008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009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010"/>
    <s v="       101269"/>
    <s v="PLOČA MALA/PROC."/>
    <x v="2"/>
    <s v="01.01.97"/>
    <s v="01.02.97"/>
    <s v="1"/>
    <n v="12.5"/>
    <n v="1"/>
    <x v="563"/>
    <n v="282.68"/>
    <n v="0"/>
    <x v="575"/>
    <x v="1"/>
  </r>
  <r>
    <n v="1"/>
    <s v="       103011"/>
    <s v="       100174"/>
    <s v="FOTELJA KONF."/>
    <x v="1"/>
    <s v="18.12.07"/>
    <s v="01.01.08"/>
    <s v="1"/>
    <n v="12.5"/>
    <n v="1"/>
    <x v="1137"/>
    <n v="1161.68"/>
    <n v="0"/>
    <x v="1147"/>
    <x v="1"/>
  </r>
  <r>
    <n v="1"/>
    <s v="       103013"/>
    <s v="       100131"/>
    <s v="DRAGER MULTIWARN II-ANALI"/>
    <x v="2"/>
    <s v="18.02.04"/>
    <s v="01.03.04"/>
    <s v="1"/>
    <n v="20"/>
    <n v="1"/>
    <x v="1138"/>
    <n v="58770.94"/>
    <n v="0"/>
    <x v="1148"/>
    <x v="1"/>
  </r>
  <r>
    <n v="1"/>
    <s v="       103017"/>
    <s v="       100629"/>
    <s v="MONITOR 22&quot; AOC"/>
    <x v="3"/>
    <s v="04.11.09"/>
    <s v="01.12.09"/>
    <s v="1"/>
    <n v="25"/>
    <n v="1"/>
    <x v="1083"/>
    <n v="1599"/>
    <n v="0"/>
    <x v="1093"/>
    <x v="1"/>
  </r>
  <r>
    <n v="1"/>
    <s v="       103019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0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1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2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3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4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5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6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27"/>
    <s v="       101288"/>
    <s v="PLOĆA ZIDNA"/>
    <x v="2"/>
    <s v="01.01.97"/>
    <s v="01.02.97"/>
    <s v="1"/>
    <n v="12.5"/>
    <n v="1"/>
    <x v="1140"/>
    <n v="3418.12"/>
    <n v="0"/>
    <x v="1150"/>
    <x v="1"/>
  </r>
  <r>
    <n v="1"/>
    <s v="       103028"/>
    <s v="       101399"/>
    <s v="PROJEKCIJSKO PLATNO ZIDNO"/>
    <x v="2"/>
    <s v="12.01.00"/>
    <s v="01.02.00"/>
    <s v="1"/>
    <n v="20"/>
    <n v="1"/>
    <x v="1141"/>
    <n v="2623"/>
    <n v="0"/>
    <x v="1151"/>
    <x v="1"/>
  </r>
  <r>
    <n v="1"/>
    <s v="       103029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3030"/>
    <s v="       102294"/>
    <s v="STOLIĆ KLUB 120x60x45"/>
    <x v="1"/>
    <s v="30.09.09"/>
    <s v="01.10.09"/>
    <s v="1"/>
    <n v="12.5"/>
    <n v="1"/>
    <x v="530"/>
    <n v="940.95"/>
    <n v="0"/>
    <x v="542"/>
    <x v="1"/>
  </r>
  <r>
    <n v="1"/>
    <s v="       103031"/>
    <s v="       101539"/>
    <s v="RAČ.PRODESK 490 G2"/>
    <x v="3"/>
    <s v="15.12.14"/>
    <s v="01.01.15"/>
    <s v="1"/>
    <n v="25"/>
    <n v="1"/>
    <x v="1142"/>
    <n v="6361.22"/>
    <n v="0"/>
    <x v="1152"/>
    <x v="1"/>
  </r>
  <r>
    <n v="1"/>
    <s v="       103032"/>
    <s v="       101074"/>
    <s v="ORMAR ZA KNJIGE OSTAKLJEN"/>
    <x v="1"/>
    <s v="01.01.97"/>
    <s v="01.02.97"/>
    <s v="1"/>
    <n v="12.5"/>
    <n v="1"/>
    <x v="439"/>
    <n v="452.17"/>
    <n v="0"/>
    <x v="451"/>
    <x v="1"/>
  </r>
  <r>
    <n v="1"/>
    <s v="       103033"/>
    <s v="       101074"/>
    <s v="ORMAR ZA KNJIGE OSTAKLJEN"/>
    <x v="1"/>
    <s v="01.01.97"/>
    <s v="01.02.97"/>
    <s v="1"/>
    <n v="12.5"/>
    <n v="1"/>
    <x v="439"/>
    <n v="452.17"/>
    <n v="0"/>
    <x v="451"/>
    <x v="1"/>
  </r>
  <r>
    <n v="1"/>
    <s v="       103036"/>
    <s v="       100920"/>
    <s v="ORMAR GARDEROBNI"/>
    <x v="1"/>
    <s v="01.01.97"/>
    <s v="01.02.97"/>
    <s v="1"/>
    <n v="12.5"/>
    <n v="1"/>
    <x v="733"/>
    <n v="56.54"/>
    <n v="0"/>
    <x v="743"/>
    <x v="1"/>
  </r>
  <r>
    <n v="1"/>
    <s v="       103037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3038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3039"/>
    <s v="       102101"/>
    <s v="STOL ZA PISAĆI STROJ"/>
    <x v="1"/>
    <s v="01.01.97"/>
    <s v="01.02.97"/>
    <s v="1"/>
    <n v="12.5"/>
    <n v="1"/>
    <x v="829"/>
    <n v="226.11"/>
    <n v="0"/>
    <x v="839"/>
    <x v="1"/>
  </r>
  <r>
    <n v="1"/>
    <s v="       103040"/>
    <s v="       102308"/>
    <s v="STOLIĆ ZA PISAĆI STROJ"/>
    <x v="1"/>
    <s v="01.01.97"/>
    <s v="01.02.97"/>
    <s v="1"/>
    <n v="12.5"/>
    <n v="1"/>
    <x v="829"/>
    <n v="226.11"/>
    <n v="0"/>
    <x v="839"/>
    <x v="1"/>
  </r>
  <r>
    <n v="1"/>
    <s v="       103041"/>
    <s v="       102093"/>
    <s v="STOL UZ GARNITURU"/>
    <x v="1"/>
    <s v="01.01.97"/>
    <s v="01.02.97"/>
    <s v="1"/>
    <n v="12.5"/>
    <n v="1"/>
    <x v="563"/>
    <n v="282.68"/>
    <n v="0"/>
    <x v="575"/>
    <x v="1"/>
  </r>
  <r>
    <n v="1"/>
    <s v="       103042"/>
    <s v="       101135"/>
    <s v="ORMARIĆ S LADICAMA/PROC."/>
    <x v="1"/>
    <s v="01.01.97"/>
    <s v="01.02.97"/>
    <s v="1"/>
    <n v="12.5"/>
    <n v="1"/>
    <x v="782"/>
    <n v="226.09"/>
    <n v="0"/>
    <x v="792"/>
    <x v="1"/>
  </r>
  <r>
    <n v="1"/>
    <s v="       103043"/>
    <s v="       101135"/>
    <s v="ORMARIĆ S LADICAMA/PROC."/>
    <x v="1"/>
    <s v="01.01.97"/>
    <s v="01.02.97"/>
    <s v="1"/>
    <n v="12.5"/>
    <n v="1"/>
    <x v="782"/>
    <n v="226.09"/>
    <n v="0"/>
    <x v="792"/>
    <x v="1"/>
  </r>
  <r>
    <n v="1"/>
    <s v="       103045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047"/>
    <s v="       102195"/>
    <s v="STOLAC UREDSKI"/>
    <x v="1"/>
    <s v="02.12.10"/>
    <s v="01.01.11"/>
    <s v="1"/>
    <n v="12.5"/>
    <n v="1"/>
    <x v="1143"/>
    <n v="1239.49"/>
    <n v="0"/>
    <x v="1153"/>
    <x v="1"/>
  </r>
  <r>
    <n v="1"/>
    <s v="       103050"/>
    <s v="       100051"/>
    <s v="BENTLEY InRoads Site"/>
    <x v="2"/>
    <s v="10.12.08"/>
    <s v="01.01.09"/>
    <s v="1"/>
    <n v="25"/>
    <n v="1"/>
    <x v="1144"/>
    <n v="24705"/>
    <n v="0"/>
    <x v="1154"/>
    <x v="1"/>
  </r>
  <r>
    <n v="1"/>
    <s v="       103051"/>
    <s v="       100052"/>
    <s v="BENTLEY MicroStation"/>
    <x v="2"/>
    <s v="10.12.08"/>
    <s v="01.01.09"/>
    <s v="1"/>
    <n v="25"/>
    <n v="1"/>
    <x v="1145"/>
    <n v="47035.58"/>
    <n v="0"/>
    <x v="1155"/>
    <x v="1"/>
  </r>
  <r>
    <n v="1"/>
    <s v="       103053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057"/>
    <s v="       101908"/>
    <s v="STOL DAKTILO S MET. NOG."/>
    <x v="1"/>
    <s v="01.01.97"/>
    <s v="01.02.97"/>
    <s v="1"/>
    <n v="12.5"/>
    <n v="1"/>
    <x v="305"/>
    <n v="226.53"/>
    <n v="0"/>
    <x v="317"/>
    <x v="1"/>
  </r>
  <r>
    <n v="1"/>
    <s v="       103058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3059"/>
    <s v="       101772"/>
    <s v="Softw.EIS-COR bundle (R2S"/>
    <x v="4"/>
    <s v="10.07.14"/>
    <s v="01.08.14"/>
    <s v="1"/>
    <n v="25"/>
    <n v="1"/>
    <x v="1146"/>
    <n v="29870.61"/>
    <n v="0"/>
    <x v="1156"/>
    <x v="1"/>
  </r>
  <r>
    <n v="1"/>
    <s v="       103060"/>
    <s v="       102465"/>
    <s v="UREĐ.ZA ISPIT.METALA U PR"/>
    <x v="2"/>
    <s v="17.06.14"/>
    <s v="01.07.14"/>
    <s v="1"/>
    <n v="20"/>
    <n v="1"/>
    <x v="1147"/>
    <n v="78493.740000000005"/>
    <n v="0"/>
    <x v="1157"/>
    <x v="1"/>
  </r>
  <r>
    <n v="1"/>
    <s v="       103062"/>
    <s v="       101073"/>
    <s v="ORMAR ZA KNJIGE OSTAKLJ."/>
    <x v="1"/>
    <s v="01.01.97"/>
    <s v="01.02.97"/>
    <s v="1"/>
    <n v="12.5"/>
    <n v="1"/>
    <x v="439"/>
    <n v="452.17"/>
    <n v="0"/>
    <x v="451"/>
    <x v="1"/>
  </r>
  <r>
    <n v="1"/>
    <s v="       103063"/>
    <s v="       101073"/>
    <s v="ORMAR ZA KNJIGE OSTAKLJ."/>
    <x v="1"/>
    <s v="01.01.97"/>
    <s v="01.02.97"/>
    <s v="1"/>
    <n v="12.5"/>
    <n v="1"/>
    <x v="439"/>
    <n v="452.17"/>
    <n v="0"/>
    <x v="451"/>
    <x v="1"/>
  </r>
  <r>
    <n v="1"/>
    <s v="       103064"/>
    <s v="       101073"/>
    <s v="ORMAR ZA KNJIGE OSTAKLJ."/>
    <x v="1"/>
    <s v="01.01.97"/>
    <s v="01.02.97"/>
    <s v="1"/>
    <n v="12.5"/>
    <n v="1"/>
    <x v="1076"/>
    <n v="452.16"/>
    <n v="0"/>
    <x v="1086"/>
    <x v="1"/>
  </r>
  <r>
    <n v="1"/>
    <s v="       103065"/>
    <s v="       100920"/>
    <s v="ORMAR GARDEROBNI"/>
    <x v="1"/>
    <s v="01.01.97"/>
    <s v="01.02.97"/>
    <s v="1"/>
    <n v="12.5"/>
    <n v="1"/>
    <x v="563"/>
    <n v="282.68"/>
    <n v="0"/>
    <x v="575"/>
    <x v="1"/>
  </r>
  <r>
    <n v="1"/>
    <s v="       103066"/>
    <s v="       101974"/>
    <s v="STOL PISAĆI"/>
    <x v="1"/>
    <s v="01.01.97"/>
    <s v="01.02.97"/>
    <s v="1"/>
    <n v="12.5"/>
    <n v="1"/>
    <x v="517"/>
    <n v="565.23"/>
    <n v="0"/>
    <x v="529"/>
    <x v="1"/>
  </r>
  <r>
    <n v="1"/>
    <s v="       103067"/>
    <s v="       101974"/>
    <s v="STOL PISAĆI"/>
    <x v="1"/>
    <s v="01.01.97"/>
    <s v="01.02.97"/>
    <s v="1"/>
    <n v="12.5"/>
    <n v="1"/>
    <x v="491"/>
    <n v="565.22"/>
    <n v="0"/>
    <x v="503"/>
    <x v="1"/>
  </r>
  <r>
    <n v="1"/>
    <s v="       103068"/>
    <s v="       102101"/>
    <s v="STOL ZA PISAĆI STROJ"/>
    <x v="1"/>
    <s v="01.01.97"/>
    <s v="01.02.97"/>
    <s v="1"/>
    <n v="12.5"/>
    <n v="1"/>
    <x v="829"/>
    <n v="226.11"/>
    <n v="0"/>
    <x v="839"/>
    <x v="1"/>
  </r>
  <r>
    <n v="1"/>
    <s v="       103069"/>
    <s v="       101128"/>
    <s v="ORMARIĆ S LADICAMA"/>
    <x v="1"/>
    <s v="01.01.97"/>
    <s v="01.02.97"/>
    <s v="1"/>
    <n v="12.5"/>
    <n v="1"/>
    <x v="1148"/>
    <n v="225.93"/>
    <n v="0"/>
    <x v="1158"/>
    <x v="1"/>
  </r>
  <r>
    <n v="1"/>
    <s v="       103070"/>
    <s v="       101128"/>
    <s v="ORMARIĆ S LADICAMA"/>
    <x v="1"/>
    <s v="01.01.97"/>
    <s v="01.02.97"/>
    <s v="1"/>
    <n v="12.5"/>
    <n v="1"/>
    <x v="1148"/>
    <n v="225.93"/>
    <n v="0"/>
    <x v="1158"/>
    <x v="1"/>
  </r>
  <r>
    <n v="1"/>
    <s v="       103071"/>
    <s v="       101128"/>
    <s v="ORMARIĆ S LADICAMA"/>
    <x v="1"/>
    <s v="01.01.97"/>
    <s v="01.02.97"/>
    <s v="1"/>
    <n v="12.5"/>
    <n v="1"/>
    <x v="1149"/>
    <n v="225.94"/>
    <n v="0"/>
    <x v="1159"/>
    <x v="1"/>
  </r>
  <r>
    <n v="1"/>
    <s v="       103072"/>
    <s v="       101960"/>
    <s v="STOL MALI KVADRATIČNI"/>
    <x v="1"/>
    <s v="01.01.97"/>
    <s v="01.02.97"/>
    <s v="1"/>
    <n v="12.5"/>
    <n v="1"/>
    <x v="456"/>
    <n v="282.61"/>
    <n v="0"/>
    <x v="468"/>
    <x v="1"/>
  </r>
  <r>
    <n v="1"/>
    <s v="       103073"/>
    <s v="       100201"/>
    <s v="FOTELJA UZ GARNITURU"/>
    <x v="1"/>
    <s v="01.01.97"/>
    <s v="01.02.97"/>
    <s v="1"/>
    <n v="12.5"/>
    <n v="1"/>
    <x v="1150"/>
    <n v="113.06"/>
    <n v="0"/>
    <x v="1160"/>
    <x v="1"/>
  </r>
  <r>
    <n v="1"/>
    <s v="       103074"/>
    <s v="       100201"/>
    <s v="FOTELJA UZ GARNITURU"/>
    <x v="1"/>
    <s v="01.01.97"/>
    <s v="01.02.97"/>
    <s v="1"/>
    <n v="12.5"/>
    <n v="1"/>
    <x v="786"/>
    <n v="113.05"/>
    <n v="0"/>
    <x v="796"/>
    <x v="1"/>
  </r>
  <r>
    <n v="1"/>
    <s v="       103075"/>
    <s v="       102261"/>
    <s v="STOLICA NOVA"/>
    <x v="1"/>
    <s v="01.01.97"/>
    <s v="01.02.97"/>
    <s v="1"/>
    <n v="12.5"/>
    <n v="1"/>
    <x v="1150"/>
    <n v="113.06"/>
    <n v="0"/>
    <x v="1160"/>
    <x v="1"/>
  </r>
  <r>
    <n v="1"/>
    <s v="       103077"/>
    <s v="       100715"/>
    <s v="MONITOR SAMSUNG 19&quot;"/>
    <x v="3"/>
    <s v="24.10.06"/>
    <s v="01.11.06"/>
    <s v="1"/>
    <n v="25"/>
    <n v="1"/>
    <x v="910"/>
    <n v="2598.6"/>
    <n v="0"/>
    <x v="920"/>
    <x v="1"/>
  </r>
  <r>
    <n v="1"/>
    <s v="       103079"/>
    <s v="       101199"/>
    <s v="PILA ZA KAMEN ROTO-SET II"/>
    <x v="3"/>
    <s v="01.01.97"/>
    <s v="01.02.97"/>
    <s v="1"/>
    <n v="20"/>
    <n v="1"/>
    <x v="1151"/>
    <n v="9249.26"/>
    <n v="0"/>
    <x v="1161"/>
    <x v="1"/>
  </r>
  <r>
    <n v="1"/>
    <s v="       103082"/>
    <s v="       101447"/>
    <s v="PULT RADNI/PROC."/>
    <x v="2"/>
    <s v="01.01.97"/>
    <s v="01.02.97"/>
    <s v="1"/>
    <n v="12.5"/>
    <n v="1"/>
    <x v="960"/>
    <n v="2230.41"/>
    <n v="0"/>
    <x v="970"/>
    <x v="1"/>
  </r>
  <r>
    <n v="1"/>
    <s v="       103083"/>
    <s v="       101447"/>
    <s v="PULT RADNI/PROC."/>
    <x v="2"/>
    <s v="01.01.97"/>
    <s v="01.02.97"/>
    <s v="1"/>
    <n v="12.5"/>
    <n v="1"/>
    <x v="960"/>
    <n v="2230.41"/>
    <n v="0"/>
    <x v="970"/>
    <x v="1"/>
  </r>
  <r>
    <n v="1"/>
    <s v="       103084"/>
    <s v="       101447"/>
    <s v="PULT RADNI/PROC."/>
    <x v="2"/>
    <s v="01.01.97"/>
    <s v="01.02.97"/>
    <s v="1"/>
    <n v="12.5"/>
    <n v="1"/>
    <x v="960"/>
    <n v="2230.41"/>
    <n v="0"/>
    <x v="970"/>
    <x v="1"/>
  </r>
  <r>
    <n v="1"/>
    <s v="       103085"/>
    <s v="       101447"/>
    <s v="PULT RADNI/PROC."/>
    <x v="2"/>
    <s v="01.01.97"/>
    <s v="01.02.97"/>
    <s v="1"/>
    <n v="12.5"/>
    <n v="1"/>
    <x v="960"/>
    <n v="2230.41"/>
    <n v="0"/>
    <x v="970"/>
    <x v="1"/>
  </r>
  <r>
    <n v="1"/>
    <s v="       103086"/>
    <s v="       100058"/>
    <s v="BRUSILICA KUTNA"/>
    <x v="2"/>
    <s v="01.01.97"/>
    <s v="01.02.97"/>
    <s v="1"/>
    <n v="20"/>
    <n v="1"/>
    <x v="1152"/>
    <n v="1902.53"/>
    <n v="0"/>
    <x v="1162"/>
    <x v="1"/>
  </r>
  <r>
    <n v="1"/>
    <s v="       103087"/>
    <s v="       100072"/>
    <s v="BUŠILICA RUČNA/PROC."/>
    <x v="2"/>
    <s v="01.01.97"/>
    <s v="01.02.97"/>
    <s v="1"/>
    <n v="20"/>
    <n v="1"/>
    <x v="1153"/>
    <n v="1414.38"/>
    <n v="0"/>
    <x v="1163"/>
    <x v="1"/>
  </r>
  <r>
    <n v="1"/>
    <s v="       103089"/>
    <s v="       102459"/>
    <s v="UREĐ.ZA ISP.OTPORA VRTNJE"/>
    <x v="2"/>
    <s v="01.01.97"/>
    <s v="01.02.97"/>
    <s v="1"/>
    <n v="20"/>
    <n v="1"/>
    <x v="1154"/>
    <n v="31000"/>
    <n v="0"/>
    <x v="1164"/>
    <x v="1"/>
  </r>
  <r>
    <n v="1"/>
    <s v="       103090"/>
    <s v="       102461"/>
    <s v="UREĐ.ZA ISP.SKOŠENJAS KRA"/>
    <x v="2"/>
    <s v="01.01.97"/>
    <s v="01.02.97"/>
    <s v="1"/>
    <n v="20"/>
    <n v="1"/>
    <x v="1155"/>
    <n v="54375"/>
    <n v="0"/>
    <x v="1165"/>
    <x v="1"/>
  </r>
  <r>
    <n v="1"/>
    <s v="       103091"/>
    <s v="       102460"/>
    <s v="UREĐ.ZA ISP.SILE POTREBNE"/>
    <x v="2"/>
    <s v="01.01.97"/>
    <s v="01.02.97"/>
    <s v="1"/>
    <n v="20"/>
    <n v="1"/>
    <x v="1156"/>
    <n v="19600"/>
    <n v="0"/>
    <x v="1166"/>
    <x v="1"/>
  </r>
  <r>
    <n v="1"/>
    <s v="       103092"/>
    <s v="       102234"/>
    <s v="STOLICA BEZ NASLONA NOVA"/>
    <x v="1"/>
    <s v="01.01.97"/>
    <s v="01.02.97"/>
    <s v="1"/>
    <n v="12.5"/>
    <n v="1"/>
    <x v="510"/>
    <n v="56.51"/>
    <n v="0"/>
    <x v="522"/>
    <x v="1"/>
  </r>
  <r>
    <n v="1"/>
    <s v="       103093"/>
    <s v="       100376"/>
    <s v="KIDALICA"/>
    <x v="2"/>
    <s v="01.01.97"/>
    <s v="01.02.97"/>
    <s v="1"/>
    <n v="20"/>
    <n v="1"/>
    <x v="1157"/>
    <n v="17503.25"/>
    <n v="0"/>
    <x v="1167"/>
    <x v="1"/>
  </r>
  <r>
    <n v="1"/>
    <s v="       103094"/>
    <s v="       101863"/>
    <s v="STIOLICA BEZ NASLONA STAR"/>
    <x v="2"/>
    <s v="01.01.97"/>
    <s v="01.02.97"/>
    <s v="1"/>
    <n v="12.5"/>
    <n v="1"/>
    <x v="739"/>
    <n v="56.53"/>
    <n v="0"/>
    <x v="749"/>
    <x v="1"/>
  </r>
  <r>
    <n v="1"/>
    <s v="       103095"/>
    <s v="       101994"/>
    <s v="STOL POSTOLJE ZA MODELE"/>
    <x v="1"/>
    <s v="01.01.97"/>
    <s v="01.02.97"/>
    <s v="1"/>
    <n v="12.5"/>
    <n v="1"/>
    <x v="799"/>
    <n v="113.04"/>
    <n v="0"/>
    <x v="809"/>
    <x v="1"/>
  </r>
  <r>
    <n v="1"/>
    <s v="       103096"/>
    <s v="       101994"/>
    <s v="STOL POSTOLJE ZA MODELE"/>
    <x v="1"/>
    <s v="01.01.97"/>
    <s v="01.02.97"/>
    <s v="1"/>
    <n v="12.5"/>
    <n v="1"/>
    <x v="802"/>
    <n v="113.03"/>
    <n v="0"/>
    <x v="812"/>
    <x v="1"/>
  </r>
  <r>
    <n v="1"/>
    <s v="       103097"/>
    <s v="       101831"/>
    <s v="STALAK ZA BUŠILICU/PROC."/>
    <x v="2"/>
    <s v="01.01.97"/>
    <s v="01.02.97"/>
    <s v="1"/>
    <n v="20"/>
    <n v="1"/>
    <x v="1158"/>
    <n v="800"/>
    <n v="0"/>
    <x v="1168"/>
    <x v="1"/>
  </r>
  <r>
    <n v="1"/>
    <s v="       103098"/>
    <s v="       102068"/>
    <s v="STOL RADNI S ORMAR./PROC."/>
    <x v="1"/>
    <s v="01.01.97"/>
    <s v="01.02.97"/>
    <s v="1"/>
    <n v="12.5"/>
    <n v="1"/>
    <x v="512"/>
    <n v="551.11"/>
    <n v="0"/>
    <x v="524"/>
    <x v="1"/>
  </r>
  <r>
    <n v="1"/>
    <s v="       103099"/>
    <s v="       102066"/>
    <s v="STOL RADNI S ORM./PROC."/>
    <x v="1"/>
    <s v="01.01.97"/>
    <s v="01.02.97"/>
    <s v="1"/>
    <n v="12.5"/>
    <n v="1"/>
    <x v="512"/>
    <n v="551.11"/>
    <n v="0"/>
    <x v="524"/>
    <x v="1"/>
  </r>
  <r>
    <n v="1"/>
    <s v="       103100"/>
    <s v="       101335"/>
    <s v="POLICE MONTAŽNE"/>
    <x v="2"/>
    <s v="01.01.97"/>
    <s v="01.02.97"/>
    <s v="1"/>
    <n v="12.5"/>
    <n v="1"/>
    <x v="1159"/>
    <n v="3322.75"/>
    <n v="0"/>
    <x v="1169"/>
    <x v="1"/>
  </r>
  <r>
    <n v="1"/>
    <s v="       103102"/>
    <s v="       100938"/>
    <s v="ORMAR JEDNOKRILNI DRVENI"/>
    <x v="1"/>
    <s v="01.01.97"/>
    <s v="01.02.97"/>
    <s v="1"/>
    <n v="12.5"/>
    <n v="1"/>
    <x v="398"/>
    <n v="226.54"/>
    <n v="0"/>
    <x v="410"/>
    <x v="1"/>
  </r>
  <r>
    <n v="1"/>
    <s v="       103103"/>
    <s v="       102456"/>
    <s v="UREĐ. ZA ISPIT. TORZIJOM"/>
    <x v="2"/>
    <s v="01.01.97"/>
    <s v="01.02.97"/>
    <s v="1"/>
    <n v="20"/>
    <n v="1"/>
    <x v="1160"/>
    <n v="1321.08"/>
    <n v="0"/>
    <x v="1170"/>
    <x v="1"/>
  </r>
  <r>
    <n v="1"/>
    <s v="       103104"/>
    <s v="       102490"/>
    <s v="UREĐAJ ZA ISPITIV. PREVIJ"/>
    <x v="2"/>
    <s v="01.01.97"/>
    <s v="01.02.97"/>
    <s v="1"/>
    <n v="20"/>
    <n v="1"/>
    <x v="1161"/>
    <n v="1499.3700000000001"/>
    <n v="0"/>
    <x v="1171"/>
    <x v="1"/>
  </r>
  <r>
    <n v="1"/>
    <s v="       103105"/>
    <s v="       101997"/>
    <s v="Stol radni"/>
    <x v="1"/>
    <s v="01.01.97"/>
    <s v="01.02.97"/>
    <s v="1"/>
    <n v="12.5"/>
    <n v="1"/>
    <x v="491"/>
    <n v="565.22"/>
    <n v="0"/>
    <x v="503"/>
    <x v="1"/>
  </r>
  <r>
    <n v="1"/>
    <s v="       103108"/>
    <s v="       101067"/>
    <s v="ORMAR ZA KNJIGE"/>
    <x v="1"/>
    <s v="01.01.97"/>
    <s v="01.02.97"/>
    <s v="1"/>
    <n v="12.5"/>
    <n v="1"/>
    <x v="517"/>
    <n v="565.23"/>
    <n v="0"/>
    <x v="529"/>
    <x v="1"/>
  </r>
  <r>
    <n v="1"/>
    <s v="       103109"/>
    <s v="       101067"/>
    <s v="ORMAR ZA KNJIGE"/>
    <x v="1"/>
    <s v="01.01.97"/>
    <s v="01.02.97"/>
    <s v="1"/>
    <n v="12.5"/>
    <n v="1"/>
    <x v="517"/>
    <n v="565.23"/>
    <n v="0"/>
    <x v="529"/>
    <x v="1"/>
  </r>
  <r>
    <n v="1"/>
    <s v="       103110"/>
    <s v="       101067"/>
    <s v="ORMAR ZA KNJIGE"/>
    <x v="1"/>
    <s v="01.01.97"/>
    <s v="01.02.97"/>
    <s v="1"/>
    <n v="12.5"/>
    <n v="1"/>
    <x v="517"/>
    <n v="565.23"/>
    <n v="0"/>
    <x v="529"/>
    <x v="1"/>
  </r>
  <r>
    <n v="1"/>
    <s v="       103111"/>
    <s v="       101067"/>
    <s v="ORMAR ZA KNJIGE"/>
    <x v="1"/>
    <s v="01.01.97"/>
    <s v="01.02.97"/>
    <s v="1"/>
    <n v="12.5"/>
    <n v="1"/>
    <x v="491"/>
    <n v="565.22"/>
    <n v="0"/>
    <x v="503"/>
    <x v="1"/>
  </r>
  <r>
    <n v="1"/>
    <s v="       103112"/>
    <s v="       101902"/>
    <s v="STOL CRTAĆI STARI"/>
    <x v="1"/>
    <s v="01.01.97"/>
    <s v="01.02.97"/>
    <s v="1"/>
    <n v="12.5"/>
    <n v="1"/>
    <x v="801"/>
    <n v="169.55"/>
    <n v="0"/>
    <x v="811"/>
    <x v="1"/>
  </r>
  <r>
    <n v="1"/>
    <s v="       103113"/>
    <s v="       101974"/>
    <s v="STOL PISAĆI"/>
    <x v="1"/>
    <s v="01.01.97"/>
    <s v="01.02.97"/>
    <s v="1"/>
    <n v="12.5"/>
    <n v="1"/>
    <x v="491"/>
    <n v="565.22"/>
    <n v="0"/>
    <x v="503"/>
    <x v="1"/>
  </r>
  <r>
    <n v="1"/>
    <s v="       103114"/>
    <s v="       102059"/>
    <s v="STOL RADNI S LAD./PROC."/>
    <x v="1"/>
    <s v="01.01.97"/>
    <s v="01.02.97"/>
    <s v="1"/>
    <n v="12.5"/>
    <n v="1"/>
    <x v="512"/>
    <n v="551.11"/>
    <n v="0"/>
    <x v="524"/>
    <x v="1"/>
  </r>
  <r>
    <n v="1"/>
    <s v="       103115"/>
    <s v="       102235"/>
    <s v="STOLICA BEZ NASLONA STARA"/>
    <x v="1"/>
    <s v="01.01.97"/>
    <s v="01.02.97"/>
    <s v="1"/>
    <n v="12.5"/>
    <n v="1"/>
    <x v="739"/>
    <n v="56.53"/>
    <n v="0"/>
    <x v="749"/>
    <x v="1"/>
  </r>
  <r>
    <n v="1"/>
    <s v="       103116"/>
    <s v="       102235"/>
    <s v="STOLICA BEZ NASLONA STARA"/>
    <x v="1"/>
    <s v="01.01.97"/>
    <s v="01.02.97"/>
    <s v="1"/>
    <n v="12.5"/>
    <n v="1"/>
    <x v="739"/>
    <n v="56.53"/>
    <n v="0"/>
    <x v="749"/>
    <x v="1"/>
  </r>
  <r>
    <n v="1"/>
    <s v="       103117"/>
    <s v="       101823"/>
    <s v="SPIDERPAK-CO DIGIT.MJERNA"/>
    <x v="2"/>
    <s v="07.06.00"/>
    <s v="01.07.00"/>
    <s v="1"/>
    <n v="25"/>
    <n v="1"/>
    <x v="1162"/>
    <n v="48342.65"/>
    <n v="0"/>
    <x v="1172"/>
    <x v="1"/>
  </r>
  <r>
    <n v="1"/>
    <s v="       103118"/>
    <s v="       101486"/>
    <s v="RAČ.CPU PENT.III+MON.+MEM"/>
    <x v="3"/>
    <s v="16.10.00"/>
    <s v="01.11.00"/>
    <s v="1"/>
    <n v="25"/>
    <n v="1"/>
    <x v="1163"/>
    <n v="11263.48"/>
    <n v="0"/>
    <x v="1173"/>
    <x v="1"/>
  </r>
  <r>
    <n v="1"/>
    <s v="       103119"/>
    <s v="       101215"/>
    <s v="PISAČ HP DJ 1220C"/>
    <x v="2"/>
    <s v="08.06.01"/>
    <s v="01.07.01"/>
    <s v="1"/>
    <n v="25"/>
    <n v="1"/>
    <x v="1164"/>
    <n v="4890.72"/>
    <n v="0"/>
    <x v="1174"/>
    <x v="1"/>
  </r>
  <r>
    <n v="1"/>
    <s v="       103120"/>
    <s v="       100120"/>
    <s v="DINAMOMETAR ZA MJE.SILE"/>
    <x v="2"/>
    <s v="02.07.04"/>
    <s v="01.08.04"/>
    <s v="1"/>
    <n v="20"/>
    <n v="1"/>
    <x v="1165"/>
    <n v="25134.18"/>
    <n v="0"/>
    <x v="1175"/>
    <x v="1"/>
  </r>
  <r>
    <n v="1"/>
    <s v="       103121"/>
    <s v="       101708"/>
    <s v="Senzor za mjerenje pomaka"/>
    <x v="2"/>
    <s v="02.07.04"/>
    <s v="01.08.04"/>
    <s v="1"/>
    <n v="20"/>
    <n v="1"/>
    <x v="1166"/>
    <n v="6144.3600000000006"/>
    <n v="0"/>
    <x v="1176"/>
    <x v="1"/>
  </r>
  <r>
    <n v="1"/>
    <s v="       103122"/>
    <s v="       101077"/>
    <s v="ORMAR ZA KNJIGE STAKLENI"/>
    <x v="1"/>
    <s v="01.01.97"/>
    <s v="01.02.97"/>
    <s v="1"/>
    <n v="12.5"/>
    <n v="1"/>
    <x v="517"/>
    <n v="565.23"/>
    <n v="0"/>
    <x v="529"/>
    <x v="1"/>
  </r>
  <r>
    <n v="1"/>
    <s v="       103123"/>
    <s v="       101077"/>
    <s v="ORMAR ZA KNJIGE STAKLENI"/>
    <x v="1"/>
    <s v="01.01.97"/>
    <s v="01.02.97"/>
    <s v="1"/>
    <n v="12.5"/>
    <n v="1"/>
    <x v="1050"/>
    <n v="565.21"/>
    <n v="0"/>
    <x v="1060"/>
    <x v="1"/>
  </r>
  <r>
    <n v="1"/>
    <s v="       103124"/>
    <s v="       101074"/>
    <s v="ORMAR ZA KNJIGE OSTAKLJEN"/>
    <x v="1"/>
    <s v="01.01.97"/>
    <s v="01.02.97"/>
    <s v="1"/>
    <n v="12.5"/>
    <n v="1"/>
    <x v="439"/>
    <n v="452.17"/>
    <n v="0"/>
    <x v="451"/>
    <x v="1"/>
  </r>
  <r>
    <n v="1"/>
    <s v="       103125"/>
    <s v="       100949"/>
    <s v="ORMAR METALNI ZELENI/PROC"/>
    <x v="1"/>
    <s v="01.01.97"/>
    <s v="01.02.97"/>
    <s v="1"/>
    <n v="12.5"/>
    <n v="1"/>
    <x v="455"/>
    <n v="1053.48"/>
    <n v="0"/>
    <x v="467"/>
    <x v="1"/>
  </r>
  <r>
    <n v="1"/>
    <s v="       103126"/>
    <s v="       100970"/>
    <s v="ORMAR ROLO T-670"/>
    <x v="1"/>
    <s v="01.01.97"/>
    <s v="01.02.97"/>
    <s v="1"/>
    <n v="12.5"/>
    <n v="1"/>
    <x v="485"/>
    <n v="1130.45"/>
    <n v="0"/>
    <x v="497"/>
    <x v="1"/>
  </r>
  <r>
    <n v="1"/>
    <s v="       103127"/>
    <s v="       100971"/>
    <s v="ORMAR ROLO T-680"/>
    <x v="1"/>
    <s v="01.01.97"/>
    <s v="01.02.97"/>
    <s v="1"/>
    <n v="12.5"/>
    <n v="1"/>
    <x v="494"/>
    <n v="1695.68"/>
    <n v="0"/>
    <x v="506"/>
    <x v="1"/>
  </r>
  <r>
    <n v="1"/>
    <s v="       103129"/>
    <s v="       100398"/>
    <s v="KOLICA /PROC."/>
    <x v="2"/>
    <s v="01.01.97"/>
    <s v="01.02.97"/>
    <s v="1"/>
    <n v="20"/>
    <n v="1"/>
    <x v="1167"/>
    <n v="1531"/>
    <n v="0"/>
    <x v="1177"/>
    <x v="1"/>
  </r>
  <r>
    <n v="1"/>
    <s v="       103134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135"/>
    <s v="       102598"/>
    <s v="VJEŠALICA STOJEĆA/PROC."/>
    <x v="2"/>
    <s v="01.01.97"/>
    <s v="01.02.97"/>
    <s v="1"/>
    <n v="12.5"/>
    <n v="1"/>
    <x v="1168"/>
    <n v="56.57"/>
    <n v="0"/>
    <x v="1178"/>
    <x v="1"/>
  </r>
  <r>
    <n v="1"/>
    <s v="       103136"/>
    <s v="       102501"/>
    <s v="UREĐAJ ZA VLAČNO OPTEREČ."/>
    <x v="2"/>
    <s v="01.01.97"/>
    <s v="01.02.97"/>
    <s v="1"/>
    <n v="20"/>
    <n v="1"/>
    <x v="1169"/>
    <n v="1048.6500000000001"/>
    <n v="0"/>
    <x v="1179"/>
    <x v="1"/>
  </r>
  <r>
    <n v="1"/>
    <s v="       103137"/>
    <s v="       100229"/>
    <s v="FOTOELASTIČNI UREĐAJ/PROC"/>
    <x v="1"/>
    <s v="01.01.97"/>
    <s v="01.02.97"/>
    <s v="1"/>
    <n v="20"/>
    <n v="1"/>
    <x v="963"/>
    <n v="5000"/>
    <n v="0"/>
    <x v="973"/>
    <x v="1"/>
  </r>
  <r>
    <n v="1"/>
    <s v="       103138"/>
    <s v="       100061"/>
    <s v="BRUSILICA STOLNA/PROC."/>
    <x v="1"/>
    <s v="01.01.97"/>
    <s v="01.02.97"/>
    <s v="1"/>
    <n v="20"/>
    <n v="1"/>
    <x v="1170"/>
    <n v="1730.18"/>
    <n v="0"/>
    <x v="1180"/>
    <x v="1"/>
  </r>
  <r>
    <n v="1"/>
    <s v="       103139"/>
    <s v="       100073"/>
    <s v="BUŠILICA STOLNA"/>
    <x v="1"/>
    <s v="01.01.97"/>
    <s v="01.02.97"/>
    <s v="1"/>
    <n v="20"/>
    <n v="1"/>
    <x v="1171"/>
    <n v="1420.07"/>
    <n v="0"/>
    <x v="1181"/>
    <x v="1"/>
  </r>
  <r>
    <n v="1"/>
    <s v="       103140"/>
    <s v="       102399"/>
    <s v="TOKARSKI STROJ"/>
    <x v="2"/>
    <s v="01.01.97"/>
    <s v="01.02.97"/>
    <s v="1"/>
    <n v="20"/>
    <n v="1"/>
    <x v="1172"/>
    <n v="8608.34"/>
    <n v="0"/>
    <x v="1182"/>
    <x v="1"/>
  </r>
  <r>
    <n v="1"/>
    <s v="       103144"/>
    <s v="       100612"/>
    <s v="MOMITOR ASUS 22&quot; VW220TE"/>
    <x v="2"/>
    <s v="10.07.09"/>
    <s v="01.08.09"/>
    <s v="1"/>
    <n v="25"/>
    <n v="1"/>
    <x v="1173"/>
    <n v="1134.6000000000001"/>
    <n v="0"/>
    <x v="1183"/>
    <x v="1"/>
  </r>
  <r>
    <n v="1"/>
    <s v="       103145"/>
    <s v="       102195"/>
    <s v="STOLAC UREDSKI"/>
    <x v="1"/>
    <s v="16.11.11"/>
    <s v="01.12.11"/>
    <s v="1"/>
    <n v="12.5"/>
    <n v="1"/>
    <x v="1075"/>
    <n v="701.1"/>
    <n v="0"/>
    <x v="1085"/>
    <x v="1"/>
  </r>
  <r>
    <n v="1"/>
    <s v="       103146"/>
    <s v="       101975"/>
    <s v="STOL PISAĆI"/>
    <x v="1"/>
    <s v="01.01.97"/>
    <s v="01.02.97"/>
    <s v="1"/>
    <n v="12.5"/>
    <n v="1"/>
    <x v="333"/>
    <n v="283.09000000000003"/>
    <n v="0"/>
    <x v="345"/>
    <x v="1"/>
  </r>
  <r>
    <n v="1"/>
    <s v="       103147"/>
    <s v="       101975"/>
    <s v="STOL PISAĆI"/>
    <x v="1"/>
    <s v="01.01.97"/>
    <s v="01.02.97"/>
    <s v="1"/>
    <n v="12.5"/>
    <n v="1"/>
    <x v="333"/>
    <n v="283.09000000000003"/>
    <n v="0"/>
    <x v="345"/>
    <x v="1"/>
  </r>
  <r>
    <n v="1"/>
    <s v="       103148"/>
    <s v="       100385"/>
    <s v="KLUPA ŠKOLSKA"/>
    <x v="1"/>
    <s v="01.01.97"/>
    <s v="01.02.97"/>
    <s v="1"/>
    <n v="12.5"/>
    <n v="1"/>
    <x v="1174"/>
    <n v="124.18"/>
    <n v="0"/>
    <x v="1184"/>
    <x v="1"/>
  </r>
  <r>
    <n v="1"/>
    <s v="       103149"/>
    <s v="       100908"/>
    <s v="ORMAR DVOKRILNI DRVENI"/>
    <x v="1"/>
    <s v="01.01.97"/>
    <s v="01.02.97"/>
    <s v="1"/>
    <n v="12.5"/>
    <n v="1"/>
    <x v="398"/>
    <n v="226.54"/>
    <n v="0"/>
    <x v="410"/>
    <x v="1"/>
  </r>
  <r>
    <n v="1"/>
    <s v="       103150"/>
    <s v="       101074"/>
    <s v="ORMAR ZA KNJIGE OSTAKLJEN"/>
    <x v="1"/>
    <s v="01.01.97"/>
    <s v="01.02.97"/>
    <s v="1"/>
    <n v="12.5"/>
    <n v="1"/>
    <x v="439"/>
    <n v="452.17"/>
    <n v="0"/>
    <x v="451"/>
    <x v="1"/>
  </r>
  <r>
    <n v="1"/>
    <s v="       103151"/>
    <s v="       101074"/>
    <s v="ORMAR ZA KNJIGE OSTAKLJEN"/>
    <x v="1"/>
    <s v="01.01.97"/>
    <s v="01.02.97"/>
    <s v="1"/>
    <n v="12.5"/>
    <n v="1"/>
    <x v="439"/>
    <n v="452.17"/>
    <n v="0"/>
    <x v="451"/>
    <x v="1"/>
  </r>
  <r>
    <n v="1"/>
    <s v="       103152"/>
    <s v="       101074"/>
    <s v="ORMAR ZA KNJIGE OSTAKLJEN"/>
    <x v="1"/>
    <s v="01.01.97"/>
    <s v="01.02.97"/>
    <s v="1"/>
    <n v="12.5"/>
    <n v="1"/>
    <x v="439"/>
    <n v="452.17"/>
    <n v="0"/>
    <x v="451"/>
    <x v="1"/>
  </r>
  <r>
    <n v="1"/>
    <s v="       103153"/>
    <s v="       101565"/>
    <s v="RAČUNALO HP COMPAQ 7300"/>
    <x v="3"/>
    <s v="10.05.12"/>
    <s v="01.06.12"/>
    <s v="1"/>
    <n v="25"/>
    <n v="1"/>
    <x v="1175"/>
    <n v="11407.4"/>
    <n v="2411.85"/>
    <x v="1185"/>
    <x v="1"/>
  </r>
  <r>
    <n v="1"/>
    <s v="       103154"/>
    <s v="       100645"/>
    <s v="Monitor 24&quot; Dell"/>
    <x v="3"/>
    <s v="10.05.12"/>
    <s v="01.06.12"/>
    <s v="1"/>
    <n v="25"/>
    <n v="1"/>
    <x v="662"/>
    <n v="1643.75"/>
    <n v="0"/>
    <x v="673"/>
    <x v="1"/>
  </r>
  <r>
    <n v="1"/>
    <s v="       103155"/>
    <s v="       100645"/>
    <s v="Monitor 24&quot; Dell"/>
    <x v="3"/>
    <s v="10.05.12"/>
    <s v="01.06.12"/>
    <s v="1"/>
    <n v="25"/>
    <n v="1"/>
    <x v="662"/>
    <n v="1643.75"/>
    <n v="0"/>
    <x v="673"/>
    <x v="1"/>
  </r>
  <r>
    <n v="1"/>
    <s v="       103160"/>
    <s v="       100235"/>
    <s v="GARDEROBNI ORMAR JEDNOKR."/>
    <x v="1"/>
    <s v="23.10.02"/>
    <s v="01.11.02"/>
    <s v="1"/>
    <n v="12.5"/>
    <n v="1"/>
    <x v="1176"/>
    <n v="1186.79"/>
    <n v="0"/>
    <x v="1186"/>
    <x v="1"/>
  </r>
  <r>
    <n v="1"/>
    <s v="       103161"/>
    <s v="       100235"/>
    <s v="GARDEROBNI ORMAR JEDNOKR."/>
    <x v="1"/>
    <s v="23.10.02"/>
    <s v="01.11.02"/>
    <s v="1"/>
    <n v="12.5"/>
    <n v="1"/>
    <x v="1176"/>
    <n v="1186.79"/>
    <n v="0"/>
    <x v="1186"/>
    <x v="1"/>
  </r>
  <r>
    <n v="1"/>
    <s v="       103162"/>
    <s v="       100235"/>
    <s v="GARDEROBNI ORMAR JEDNOKR."/>
    <x v="1"/>
    <s v="23.10.02"/>
    <s v="01.11.02"/>
    <s v="1"/>
    <n v="12.5"/>
    <n v="1"/>
    <x v="1176"/>
    <n v="1186.79"/>
    <n v="0"/>
    <x v="1186"/>
    <x v="1"/>
  </r>
  <r>
    <n v="1"/>
    <s v="       103163"/>
    <s v="       100235"/>
    <s v="GARDEROBNI ORMAR JEDNOKR."/>
    <x v="1"/>
    <s v="23.10.02"/>
    <s v="01.11.02"/>
    <s v="1"/>
    <n v="12.5"/>
    <n v="1"/>
    <x v="1176"/>
    <n v="1186.79"/>
    <n v="0"/>
    <x v="1186"/>
    <x v="1"/>
  </r>
  <r>
    <n v="1"/>
    <s v="       103164"/>
    <s v="       100235"/>
    <s v="GARDEROBNI ORMAR JEDNOKR."/>
    <x v="1"/>
    <s v="23.10.02"/>
    <s v="01.11.02"/>
    <s v="1"/>
    <n v="12.5"/>
    <n v="1"/>
    <x v="1177"/>
    <n v="1186.8"/>
    <n v="0"/>
    <x v="1187"/>
    <x v="1"/>
  </r>
  <r>
    <n v="1"/>
    <s v="       103165"/>
    <s v="       100235"/>
    <s v="GARDEROBNI ORMAR JEDNOKR."/>
    <x v="1"/>
    <s v="23.10.02"/>
    <s v="01.11.02"/>
    <s v="1"/>
    <n v="12.5"/>
    <n v="1"/>
    <x v="1176"/>
    <n v="1186.79"/>
    <n v="0"/>
    <x v="1186"/>
    <x v="1"/>
  </r>
  <r>
    <n v="1"/>
    <s v="       103166"/>
    <s v="       102529"/>
    <s v="VAGA PRECIZNA HF-1200G"/>
    <x v="2"/>
    <s v="25.10.00"/>
    <s v="01.11.00"/>
    <s v="1"/>
    <n v="20"/>
    <n v="1"/>
    <x v="1178"/>
    <n v="12810"/>
    <n v="0"/>
    <x v="1188"/>
    <x v="1"/>
  </r>
  <r>
    <n v="1"/>
    <s v="       103167"/>
    <s v="       102516"/>
    <s v="VAGA ANALITIČKA PA114"/>
    <x v="2"/>
    <s v="13.12.11"/>
    <s v="01.01.12"/>
    <s v="1"/>
    <n v="20"/>
    <n v="1"/>
    <x v="1179"/>
    <n v="8194.34"/>
    <n v="0"/>
    <x v="1189"/>
    <x v="1"/>
  </r>
  <r>
    <n v="1"/>
    <s v="       103169"/>
    <s v="       102335"/>
    <s v="SUŠIONIK LABOR. UE400,53l"/>
    <x v="2"/>
    <s v="10.11.00"/>
    <s v="01.12.00"/>
    <s v="1"/>
    <n v="20"/>
    <n v="1"/>
    <x v="1180"/>
    <n v="25496.5"/>
    <n v="0"/>
    <x v="1190"/>
    <x v="1"/>
  </r>
  <r>
    <n v="1"/>
    <s v="       103170"/>
    <s v="       100414"/>
    <s v="KOMORA LAB.SA SOFTW.ZA HL"/>
    <x v="2"/>
    <s v="31.01.05"/>
    <s v="01.02.05"/>
    <s v="1"/>
    <n v="20"/>
    <n v="1"/>
    <x v="1181"/>
    <n v="70882"/>
    <n v="0"/>
    <x v="1191"/>
    <x v="1"/>
  </r>
  <r>
    <n v="1"/>
    <s v="       103173"/>
    <s v="       102466"/>
    <s v="UREĐ.ZA ISPIT.OSJETLJIVO."/>
    <x v="2"/>
    <s v="15.10.99"/>
    <s v="01.11.99"/>
    <s v="1"/>
    <n v="20"/>
    <n v="1"/>
    <x v="1182"/>
    <n v="48498.15"/>
    <n v="8537.57"/>
    <x v="1192"/>
    <x v="1"/>
  </r>
  <r>
    <n v="1"/>
    <s v="       103174"/>
    <s v="       102474"/>
    <s v="UREĐ.ZA ODREĐ.TEMPERATURE"/>
    <x v="2"/>
    <s v="20.11.99"/>
    <s v="01.12.99"/>
    <s v="1"/>
    <n v="20"/>
    <n v="1"/>
    <x v="1183"/>
    <n v="27269"/>
    <n v="0"/>
    <x v="1193"/>
    <x v="1"/>
  </r>
  <r>
    <n v="1"/>
    <s v="       103175"/>
    <s v="       100064"/>
    <s v="BUKOMJER PCE-DSA 50"/>
    <x v="2"/>
    <s v="16.11.11"/>
    <s v="01.12.11"/>
    <s v="1"/>
    <n v="20"/>
    <n v="1"/>
    <x v="1184"/>
    <n v="21298.170000000002"/>
    <n v="0"/>
    <x v="1194"/>
    <x v="1"/>
  </r>
  <r>
    <n v="1"/>
    <s v="       103177"/>
    <s v="       100022"/>
    <s v="ANEMOMETAR PCE-008"/>
    <x v="2"/>
    <s v="25.11.11"/>
    <s v="01.12.11"/>
    <s v="1"/>
    <n v="20"/>
    <n v="1"/>
    <x v="1185"/>
    <n v="3146.12"/>
    <n v="0"/>
    <x v="1195"/>
    <x v="1"/>
  </r>
  <r>
    <n v="1"/>
    <s v="       103179"/>
    <s v="       100508"/>
    <s v="MAŠINICA ZA INICIRANJE UD"/>
    <x v="2"/>
    <s v="13.08.07"/>
    <s v="01.09.07"/>
    <s v="1"/>
    <n v="20"/>
    <n v="1"/>
    <x v="1186"/>
    <n v="3511.39"/>
    <n v="0"/>
    <x v="1196"/>
    <x v="1"/>
  </r>
  <r>
    <n v="1"/>
    <s v="       103180"/>
    <s v="       100488"/>
    <s v="LIBELA STROJNA"/>
    <x v="2"/>
    <s v="25.05.05"/>
    <s v="01.06.05"/>
    <s v="1"/>
    <n v="20"/>
    <n v="1"/>
    <x v="1187"/>
    <n v="838.45"/>
    <n v="0"/>
    <x v="1197"/>
    <x v="1"/>
  </r>
  <r>
    <n v="1"/>
    <s v="       103181"/>
    <s v="       100521"/>
    <s v="MIKROMETAR DIG.0-25mm"/>
    <x v="2"/>
    <s v="18.12.06"/>
    <s v="01.01.07"/>
    <s v="1"/>
    <n v="20"/>
    <n v="1"/>
    <x v="1188"/>
    <n v="3873.12"/>
    <n v="0"/>
    <x v="1198"/>
    <x v="1"/>
  </r>
  <r>
    <n v="1"/>
    <s v="       103182"/>
    <s v="       101164"/>
    <s v="OSCILOSKOP DIGIT. 64Xi"/>
    <x v="2"/>
    <s v="03.05.21"/>
    <s v="01.06.21"/>
    <s v="1"/>
    <n v="20"/>
    <n v="1"/>
    <x v="1189"/>
    <n v="83018.87"/>
    <n v="4750"/>
    <x v="1199"/>
    <x v="1"/>
  </r>
  <r>
    <n v="1"/>
    <s v="       103183"/>
    <s v="       100048"/>
    <s v="BAZNA STANICA AKTIV.DS"/>
    <x v="2"/>
    <s v="03.08.07"/>
    <s v="01.09.07"/>
    <s v="1"/>
    <n v="20"/>
    <n v="1"/>
    <x v="1190"/>
    <n v="2537.6"/>
    <n v="0"/>
    <x v="1200"/>
    <x v="1"/>
  </r>
  <r>
    <n v="1"/>
    <s v="       103184"/>
    <s v="       100610"/>
    <s v="MODUL MJERNI ZA RH I T"/>
    <x v="2"/>
    <s v="03.08.07"/>
    <s v="01.09.07"/>
    <s v="1"/>
    <n v="20"/>
    <n v="1"/>
    <x v="1191"/>
    <n v="2684"/>
    <n v="0"/>
    <x v="1201"/>
    <x v="1"/>
  </r>
  <r>
    <n v="1"/>
    <s v="       103185"/>
    <s v="       102389"/>
    <s v="TERMOMETAR DIG.S IZMJENJI"/>
    <x v="2"/>
    <s v="03.08.07"/>
    <s v="01.09.07"/>
    <s v="1"/>
    <n v="20"/>
    <n v="1"/>
    <x v="1192"/>
    <n v="2147.1999999999998"/>
    <n v="0"/>
    <x v="1202"/>
    <x v="1"/>
  </r>
  <r>
    <n v="1"/>
    <s v="       103186"/>
    <s v="       100748"/>
    <s v="NAPAJANJE CK-2/50.050-300"/>
    <x v="2"/>
    <s v="21.11.07"/>
    <s v="01.12.07"/>
    <s v="1"/>
    <n v="20"/>
    <n v="1"/>
    <x v="1193"/>
    <n v="53733.53"/>
    <n v="0"/>
    <x v="1203"/>
    <x v="1"/>
  </r>
  <r>
    <n v="1"/>
    <s v="       103188"/>
    <s v="       100489"/>
    <s v="LINE DRIVER"/>
    <x v="2"/>
    <s v="02.04.08"/>
    <s v="01.05.08"/>
    <s v="1"/>
    <n v="20"/>
    <n v="1"/>
    <x v="1194"/>
    <n v="31910.62"/>
    <n v="0"/>
    <x v="1204"/>
    <x v="1"/>
  </r>
  <r>
    <n v="1"/>
    <s v="       103189"/>
    <s v="       101146"/>
    <s v="ORMARIĆ UGRADBENI"/>
    <x v="1"/>
    <s v="30.05.11"/>
    <s v="01.06.11"/>
    <s v="1"/>
    <n v="12.5"/>
    <n v="1"/>
    <x v="905"/>
    <n v="1102.5"/>
    <n v="0"/>
    <x v="915"/>
    <x v="1"/>
  </r>
  <r>
    <n v="1"/>
    <s v="       103190"/>
    <s v="       101146"/>
    <s v="ORMARIĆ UGRADBENI"/>
    <x v="1"/>
    <s v="30.05.11"/>
    <s v="01.06.11"/>
    <s v="1"/>
    <n v="12.5"/>
    <n v="1"/>
    <x v="905"/>
    <n v="1102.5"/>
    <n v="0"/>
    <x v="915"/>
    <x v="1"/>
  </r>
  <r>
    <n v="1"/>
    <s v="       103191"/>
    <s v="       101146"/>
    <s v="ORMARIĆ UGRADBENI"/>
    <x v="1"/>
    <s v="30.05.11"/>
    <s v="01.06.11"/>
    <s v="1"/>
    <n v="12.5"/>
    <n v="1"/>
    <x v="905"/>
    <n v="1102.5"/>
    <n v="0"/>
    <x v="915"/>
    <x v="1"/>
  </r>
  <r>
    <n v="1"/>
    <s v="       103192"/>
    <s v="       101146"/>
    <s v="ORMARIĆ UGRADBENI"/>
    <x v="1"/>
    <s v="30.05.11"/>
    <s v="01.06.11"/>
    <s v="1"/>
    <n v="12.5"/>
    <n v="1"/>
    <x v="905"/>
    <n v="1102.5"/>
    <n v="0"/>
    <x v="915"/>
    <x v="1"/>
  </r>
  <r>
    <n v="1"/>
    <s v="       103193"/>
    <s v="       101146"/>
    <s v="ORMARIĆ UGRADBENI"/>
    <x v="1"/>
    <s v="30.05.11"/>
    <s v="01.06.11"/>
    <s v="1"/>
    <n v="12.5"/>
    <n v="1"/>
    <x v="905"/>
    <n v="1102.5"/>
    <n v="0"/>
    <x v="915"/>
    <x v="1"/>
  </r>
  <r>
    <n v="1"/>
    <s v="       103194"/>
    <s v="       100012"/>
    <s v="AGREGAT MOSA GE2500"/>
    <x v="2"/>
    <s v="03.06.14"/>
    <s v="01.07.14"/>
    <s v="1"/>
    <n v="20"/>
    <n v="1"/>
    <x v="1195"/>
    <n v="5711.88"/>
    <n v="0"/>
    <x v="1205"/>
    <x v="1"/>
  </r>
  <r>
    <n v="1"/>
    <s v="       103195"/>
    <s v="       100069"/>
    <s v="BUŠILICA MAKITA 4001"/>
    <x v="2"/>
    <s v="03.06.14"/>
    <s v="01.07.14"/>
    <s v="1"/>
    <n v="20"/>
    <n v="1"/>
    <x v="1196"/>
    <n v="3944.6800000000003"/>
    <n v="0"/>
    <x v="1206"/>
    <x v="1"/>
  </r>
  <r>
    <n v="1"/>
    <s v="       103196"/>
    <s v="       100531"/>
    <s v="MIKROSKOP BIOLOŠKI BIM313"/>
    <x v="2"/>
    <s v="26.03.14"/>
    <s v="01.04.14"/>
    <s v="1"/>
    <n v="20"/>
    <n v="1"/>
    <x v="1197"/>
    <n v="5675"/>
    <n v="0"/>
    <x v="1207"/>
    <x v="1"/>
  </r>
  <r>
    <n v="1"/>
    <s v="       103209"/>
    <s v="       100535"/>
    <s v="MIKROSKOP DINO-LITE PRO13"/>
    <x v="2"/>
    <s v="19.07.12"/>
    <s v="01.08.12"/>
    <s v="1"/>
    <n v="20"/>
    <n v="1"/>
    <x v="1198"/>
    <n v="3287.7400000000002"/>
    <n v="0"/>
    <x v="1208"/>
    <x v="1"/>
  </r>
  <r>
    <n v="1"/>
    <s v="       103214"/>
    <s v="       102457"/>
    <s v="UREĐ. ZA ISPIT.DETONATORA"/>
    <x v="2"/>
    <s v="14.11.00"/>
    <s v="01.12.00"/>
    <s v="1"/>
    <n v="20"/>
    <n v="1"/>
    <x v="1199"/>
    <n v="1104.1000000000001"/>
    <n v="0"/>
    <x v="1209"/>
    <x v="1"/>
  </r>
  <r>
    <n v="1"/>
    <s v="       103266"/>
    <s v="       102427"/>
    <s v="UMJER.KOMORA ZA MIKROFONE"/>
    <x v="2"/>
    <s v="17.12.10"/>
    <s v="01.01.11"/>
    <s v="1"/>
    <n v="20"/>
    <n v="1"/>
    <x v="1200"/>
    <n v="52778.770000000004"/>
    <n v="0"/>
    <x v="1210"/>
    <x v="1"/>
  </r>
  <r>
    <n v="1"/>
    <s v="       103267"/>
    <s v="       100005"/>
    <s v="ADVANCED SOFTWARE INSTANT"/>
    <x v="2"/>
    <s v="18.02.07"/>
    <s v="01.03.07"/>
    <s v="1"/>
    <n v="25"/>
    <n v="1"/>
    <x v="1201"/>
    <n v="7184.78"/>
    <n v="0"/>
    <x v="1211"/>
    <x v="1"/>
  </r>
  <r>
    <n v="1"/>
    <s v="       103268"/>
    <s v="       100055"/>
    <s v="BLASTERS MAS MOTION ANALY"/>
    <x v="2"/>
    <s v="12.09.08"/>
    <s v="01.10.08"/>
    <s v="1"/>
    <n v="25"/>
    <n v="1"/>
    <x v="1202"/>
    <n v="26759.09"/>
    <n v="0"/>
    <x v="1212"/>
    <x v="1"/>
  </r>
  <r>
    <n v="1"/>
    <s v="       103269"/>
    <s v="       101332"/>
    <s v="POLICA ZIDNA (a,b,c)"/>
    <x v="2"/>
    <s v="07.08.09"/>
    <s v="01.09.09"/>
    <s v="1"/>
    <n v="12.5"/>
    <n v="1"/>
    <x v="1203"/>
    <n v="1874.7"/>
    <n v="0"/>
    <x v="1213"/>
    <x v="1"/>
  </r>
  <r>
    <n v="1"/>
    <s v="       103270"/>
    <s v="       100743"/>
    <s v="MULTIMETAR KEITHLEY 2400"/>
    <x v="2"/>
    <s v="11.02.13"/>
    <s v="01.03.13"/>
    <s v="1"/>
    <n v="20"/>
    <n v="1"/>
    <x v="1204"/>
    <n v="31248.03"/>
    <n v="0"/>
    <x v="1214"/>
    <x v="1"/>
  </r>
  <r>
    <n v="1"/>
    <s v="       103271"/>
    <s v="       100292"/>
    <s v="HIDROFON PODVODNI SENZOR"/>
    <x v="2"/>
    <s v="21.01.15"/>
    <s v="01.02.15"/>
    <s v="1"/>
    <n v="20"/>
    <n v="1"/>
    <x v="1205"/>
    <n v="16163.61"/>
    <n v="0"/>
    <x v="1215"/>
    <x v="1"/>
  </r>
  <r>
    <n v="1"/>
    <s v="       103290"/>
    <s v="       100655"/>
    <s v="MONITOR 24&quot; HP LA2405WG"/>
    <x v="3"/>
    <s v="08.11.10"/>
    <s v="01.12.10"/>
    <s v="1"/>
    <n v="25"/>
    <n v="1"/>
    <x v="790"/>
    <n v="2197.9500000000003"/>
    <n v="0"/>
    <x v="800"/>
    <x v="1"/>
  </r>
  <r>
    <n v="1"/>
    <s v="       103292"/>
    <s v="       102230"/>
    <s v="STOLICA AF 70012"/>
    <x v="1"/>
    <s v="01.01.97"/>
    <s v="01.02.97"/>
    <s v="1"/>
    <n v="12.5"/>
    <n v="1"/>
    <x v="1136"/>
    <n v="61.4"/>
    <n v="0"/>
    <x v="1146"/>
    <x v="1"/>
  </r>
  <r>
    <n v="1"/>
    <s v="       103296"/>
    <s v="       102554"/>
    <s v="VITRINA"/>
    <x v="2"/>
    <s v="01.01.97"/>
    <s v="01.02.97"/>
    <s v="1"/>
    <n v="12.5"/>
    <n v="1"/>
    <x v="1206"/>
    <n v="306.11"/>
    <n v="0"/>
    <x v="1216"/>
    <x v="1"/>
  </r>
  <r>
    <n v="1"/>
    <s v="       103298"/>
    <s v="       101074"/>
    <s v="ORMAR ZA KNJIGE OSTAKLJEN"/>
    <x v="1"/>
    <s v="01.01.97"/>
    <s v="01.02.97"/>
    <s v="1"/>
    <n v="12.5"/>
    <n v="1"/>
    <x v="1076"/>
    <n v="452.16"/>
    <n v="0"/>
    <x v="1086"/>
    <x v="1"/>
  </r>
  <r>
    <n v="1"/>
    <s v="       103300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302"/>
    <s v="       101135"/>
    <s v="ORMARIĆ S LADICAMA/PROC."/>
    <x v="1"/>
    <s v="01.01.97"/>
    <s v="01.02.97"/>
    <s v="1"/>
    <n v="12.5"/>
    <n v="1"/>
    <x v="782"/>
    <n v="226.09"/>
    <n v="0"/>
    <x v="792"/>
    <x v="1"/>
  </r>
  <r>
    <n v="1"/>
    <s v="       103303"/>
    <s v="       101074"/>
    <s v="ORMAR ZA KNJIGE OSTAKLJEN"/>
    <x v="1"/>
    <s v="01.01.97"/>
    <s v="01.02.97"/>
    <s v="1"/>
    <n v="12.5"/>
    <n v="1"/>
    <x v="1076"/>
    <n v="452.16"/>
    <n v="0"/>
    <x v="1086"/>
    <x v="1"/>
  </r>
  <r>
    <n v="1"/>
    <s v="       103304"/>
    <s v="       102230"/>
    <s v="STOLICA AF 70012"/>
    <x v="1"/>
    <s v="01.01.97"/>
    <s v="01.02.97"/>
    <s v="1"/>
    <n v="12.5"/>
    <n v="1"/>
    <x v="1136"/>
    <n v="61.4"/>
    <n v="0"/>
    <x v="1146"/>
    <x v="1"/>
  </r>
  <r>
    <n v="1"/>
    <s v="       103305"/>
    <s v="       101158"/>
    <s v="ORMARIĆ ZA PRIBOR"/>
    <x v="1"/>
    <s v="01.01.97"/>
    <s v="01.02.97"/>
    <s v="1"/>
    <n v="12.5"/>
    <n v="1"/>
    <x v="491"/>
    <n v="565.22"/>
    <n v="0"/>
    <x v="503"/>
    <x v="1"/>
  </r>
  <r>
    <n v="1"/>
    <s v="       103307"/>
    <s v="       102061"/>
    <s v="STOL RADNI S LADIC./PROC."/>
    <x v="1"/>
    <s v="01.01.97"/>
    <s v="01.02.97"/>
    <s v="1"/>
    <n v="12.5"/>
    <n v="1"/>
    <x v="512"/>
    <n v="551.11"/>
    <n v="0"/>
    <x v="524"/>
    <x v="1"/>
  </r>
  <r>
    <n v="1"/>
    <s v="       103309"/>
    <s v="       102232"/>
    <s v="STOLICA BEZ NASLONA"/>
    <x v="1"/>
    <s v="01.01.97"/>
    <s v="01.02.97"/>
    <s v="1"/>
    <n v="12.5"/>
    <n v="1"/>
    <x v="799"/>
    <n v="113.04"/>
    <n v="0"/>
    <x v="809"/>
    <x v="1"/>
  </r>
  <r>
    <n v="1"/>
    <s v="       103311"/>
    <s v="       100915"/>
    <s v="ORMAR DVOKRILNI ZA KNJIGE"/>
    <x v="1"/>
    <s v="01.01.97"/>
    <s v="01.02.97"/>
    <s v="1"/>
    <n v="12.5"/>
    <n v="1"/>
    <x v="398"/>
    <n v="226.54"/>
    <n v="0"/>
    <x v="410"/>
    <x v="1"/>
  </r>
  <r>
    <n v="1"/>
    <s v="       103312"/>
    <s v="       102554"/>
    <s v="VITRINA"/>
    <x v="2"/>
    <s v="01.01.97"/>
    <s v="01.02.97"/>
    <s v="1"/>
    <n v="12.5"/>
    <n v="1"/>
    <x v="488"/>
    <n v="1130.46"/>
    <n v="0"/>
    <x v="500"/>
    <x v="1"/>
  </r>
  <r>
    <n v="1"/>
    <s v="       103313"/>
    <s v="       102554"/>
    <s v="VITRINA"/>
    <x v="2"/>
    <s v="01.01.97"/>
    <s v="01.02.97"/>
    <s v="1"/>
    <n v="12.5"/>
    <n v="1"/>
    <x v="485"/>
    <n v="1130.45"/>
    <n v="0"/>
    <x v="497"/>
    <x v="1"/>
  </r>
  <r>
    <n v="1"/>
    <s v="       103314"/>
    <s v="       102554"/>
    <s v="VITRINA"/>
    <x v="2"/>
    <s v="01.01.97"/>
    <s v="01.02.97"/>
    <s v="1"/>
    <n v="12.5"/>
    <n v="1"/>
    <x v="488"/>
    <n v="1130.46"/>
    <n v="0"/>
    <x v="500"/>
    <x v="1"/>
  </r>
  <r>
    <n v="1"/>
    <s v="       103331"/>
    <s v="       102554"/>
    <s v="VITRINA"/>
    <x v="2"/>
    <s v="01.01.97"/>
    <s v="01.02.97"/>
    <s v="1"/>
    <n v="12.5"/>
    <n v="1"/>
    <x v="503"/>
    <n v="847.84"/>
    <n v="0"/>
    <x v="515"/>
    <x v="1"/>
  </r>
  <r>
    <n v="1"/>
    <s v="       103332"/>
    <s v="       102554"/>
    <s v="VITRINA"/>
    <x v="2"/>
    <s v="01.01.97"/>
    <s v="01.02.97"/>
    <s v="1"/>
    <n v="12.5"/>
    <n v="1"/>
    <x v="485"/>
    <n v="1130.45"/>
    <n v="0"/>
    <x v="497"/>
    <x v="1"/>
  </r>
  <r>
    <n v="1"/>
    <s v="       103333"/>
    <s v="       102554"/>
    <s v="VITRINA"/>
    <x v="2"/>
    <s v="01.01.97"/>
    <s v="01.02.97"/>
    <s v="1"/>
    <n v="12.5"/>
    <n v="1"/>
    <x v="503"/>
    <n v="847.84"/>
    <n v="0"/>
    <x v="515"/>
    <x v="1"/>
  </r>
  <r>
    <n v="1"/>
    <s v="       103334"/>
    <s v="       102554"/>
    <s v="VITRINA"/>
    <x v="2"/>
    <s v="01.01.97"/>
    <s v="01.02.97"/>
    <s v="1"/>
    <n v="12.5"/>
    <n v="1"/>
    <x v="488"/>
    <n v="1130.46"/>
    <n v="0"/>
    <x v="500"/>
    <x v="1"/>
  </r>
  <r>
    <n v="1"/>
    <s v="       103335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3338"/>
    <s v="       101327"/>
    <s v="POLICA ZA KNJIGE"/>
    <x v="2"/>
    <s v="01.01.97"/>
    <s v="01.02.97"/>
    <s v="1"/>
    <n v="12.5"/>
    <n v="1"/>
    <x v="564"/>
    <n v="56.620000000000005"/>
    <n v="0"/>
    <x v="576"/>
    <x v="1"/>
  </r>
  <r>
    <n v="1"/>
    <s v="       103340"/>
    <s v="       101514"/>
    <s v="RAČ.INTEL G33, RGNF Tip14"/>
    <x v="3"/>
    <s v="05.03.09"/>
    <s v="01.04.09"/>
    <s v="1"/>
    <n v="25"/>
    <n v="1"/>
    <x v="1207"/>
    <n v="4819"/>
    <n v="0"/>
    <x v="1217"/>
    <x v="1"/>
  </r>
  <r>
    <n v="1"/>
    <s v="       103341"/>
    <s v="       101300"/>
    <s v="Pokretna kazeta"/>
    <x v="2"/>
    <s v="14.04.09"/>
    <s v="01.05.09"/>
    <s v="1"/>
    <n v="12.5"/>
    <n v="1"/>
    <x v="339"/>
    <n v="925.44"/>
    <n v="0"/>
    <x v="351"/>
    <x v="1"/>
  </r>
  <r>
    <n v="1"/>
    <s v="       103342"/>
    <s v="       101300"/>
    <s v="Pokretna kazeta"/>
    <x v="2"/>
    <s v="14.04.09"/>
    <s v="01.05.09"/>
    <s v="1"/>
    <n v="12.5"/>
    <n v="1"/>
    <x v="339"/>
    <n v="925.44"/>
    <n v="0"/>
    <x v="351"/>
    <x v="1"/>
  </r>
  <r>
    <n v="1"/>
    <s v="       103343"/>
    <s v="       101997"/>
    <s v="Stol radni"/>
    <x v="1"/>
    <s v="14.04.09"/>
    <s v="01.05.09"/>
    <s v="1"/>
    <n v="12.5"/>
    <n v="1"/>
    <x v="1208"/>
    <n v="1031.78"/>
    <n v="0"/>
    <x v="1218"/>
    <x v="1"/>
  </r>
  <r>
    <n v="1"/>
    <s v="       103382"/>
    <s v="       100952"/>
    <s v="ORMAR NISKI 120cm"/>
    <x v="1"/>
    <s v="04.10.07"/>
    <s v="01.11.07"/>
    <s v="1"/>
    <n v="12.5"/>
    <n v="1"/>
    <x v="1209"/>
    <n v="3709.9300000000003"/>
    <n v="0"/>
    <x v="1219"/>
    <x v="1"/>
  </r>
  <r>
    <n v="1"/>
    <s v="       103383"/>
    <s v="       101029"/>
    <s v="ORMAR VISOKI 198cm"/>
    <x v="1"/>
    <s v="04.10.07"/>
    <s v="01.11.07"/>
    <s v="1"/>
    <n v="12.5"/>
    <n v="1"/>
    <x v="1210"/>
    <n v="6949.58"/>
    <n v="0"/>
    <x v="1220"/>
    <x v="1"/>
  </r>
  <r>
    <n v="1"/>
    <s v="       103384"/>
    <s v="       101300"/>
    <s v="Pokretna kazeta"/>
    <x v="2"/>
    <s v="04.10.07"/>
    <s v="01.11.07"/>
    <s v="1"/>
    <n v="12.5"/>
    <n v="1"/>
    <x v="1211"/>
    <n v="1016.0600000000001"/>
    <n v="0"/>
    <x v="1221"/>
    <x v="1"/>
  </r>
  <r>
    <n v="1"/>
    <s v="       103385"/>
    <s v="       101868"/>
    <s v="STOL"/>
    <x v="1"/>
    <s v="04.10.07"/>
    <s v="01.11.07"/>
    <s v="1"/>
    <n v="12.5"/>
    <n v="1"/>
    <x v="1212"/>
    <n v="4168.62"/>
    <n v="0"/>
    <x v="1222"/>
    <x v="1"/>
  </r>
  <r>
    <n v="1"/>
    <s v="       103386"/>
    <s v="       101113"/>
    <s v="ORMARIĆ MALI"/>
    <x v="1"/>
    <s v="04.10.07"/>
    <s v="01.11.07"/>
    <s v="1"/>
    <n v="12.5"/>
    <n v="1"/>
    <x v="1213"/>
    <n v="1633.04"/>
    <n v="0"/>
    <x v="1223"/>
    <x v="1"/>
  </r>
  <r>
    <n v="1"/>
    <s v="       103387"/>
    <s v="       102599"/>
    <s v="VJEŠALICA v1710x350mm"/>
    <x v="2"/>
    <s v="24.01.08"/>
    <s v="01.02.08"/>
    <s v="1"/>
    <n v="12.5"/>
    <n v="1"/>
    <x v="1214"/>
    <n v="623.81000000000006"/>
    <n v="0"/>
    <x v="1224"/>
    <x v="1"/>
  </r>
  <r>
    <n v="1"/>
    <s v="       103388"/>
    <s v="       101300"/>
    <s v="Pokretna kazeta"/>
    <x v="2"/>
    <s v="07.04.08"/>
    <s v="01.05.08"/>
    <s v="1"/>
    <n v="12.5"/>
    <n v="1"/>
    <x v="1215"/>
    <n v="839.56000000000006"/>
    <n v="0"/>
    <x v="1225"/>
    <x v="1"/>
  </r>
  <r>
    <n v="1"/>
    <s v="       103391"/>
    <s v="       101537"/>
    <s v="RAČ.PRODESK 400G1"/>
    <x v="3"/>
    <s v="08.07.14"/>
    <s v="01.08.14"/>
    <s v="1"/>
    <n v="25"/>
    <n v="1"/>
    <x v="922"/>
    <n v="5086.58"/>
    <n v="0"/>
    <x v="932"/>
    <x v="1"/>
  </r>
  <r>
    <n v="1"/>
    <s v="       103393"/>
    <s v="       102141"/>
    <s v="STOLAC KONFER."/>
    <x v="1"/>
    <s v="28.04.05"/>
    <s v="01.05.05"/>
    <s v="1"/>
    <n v="12.5"/>
    <n v="1"/>
    <x v="1216"/>
    <n v="158.5"/>
    <n v="0"/>
    <x v="1226"/>
    <x v="1"/>
  </r>
  <r>
    <n v="1"/>
    <s v="       103394"/>
    <s v="       102141"/>
    <s v="STOLAC KONFER."/>
    <x v="1"/>
    <s v="28.04.05"/>
    <s v="01.05.05"/>
    <s v="1"/>
    <n v="12.5"/>
    <n v="1"/>
    <x v="1216"/>
    <n v="158.5"/>
    <n v="0"/>
    <x v="1226"/>
    <x v="1"/>
  </r>
  <r>
    <n v="1"/>
    <s v="       103395"/>
    <s v="       102141"/>
    <s v="STOLAC KONFER."/>
    <x v="1"/>
    <s v="28.04.05"/>
    <s v="01.05.05"/>
    <s v="1"/>
    <n v="12.5"/>
    <n v="1"/>
    <x v="1216"/>
    <n v="158.5"/>
    <n v="0"/>
    <x v="1226"/>
    <x v="1"/>
  </r>
  <r>
    <n v="1"/>
    <s v="       103397"/>
    <s v="       101708"/>
    <s v="Senzor za mjerenje pomaka"/>
    <x v="2"/>
    <s v="02.07.04"/>
    <s v="01.08.04"/>
    <s v="1"/>
    <n v="20"/>
    <n v="1"/>
    <x v="1166"/>
    <n v="6144.3600000000006"/>
    <n v="0"/>
    <x v="1176"/>
    <x v="1"/>
  </r>
  <r>
    <n v="1"/>
    <s v="       103400"/>
    <s v="       102234"/>
    <s v="STOLICA BEZ NASLONA NOVA"/>
    <x v="1"/>
    <s v="01.01.97"/>
    <s v="01.02.97"/>
    <s v="1"/>
    <n v="12.5"/>
    <n v="1"/>
    <x v="761"/>
    <n v="56.52"/>
    <n v="0"/>
    <x v="771"/>
    <x v="1"/>
  </r>
  <r>
    <n v="1"/>
    <s v="       103401"/>
    <s v="       102234"/>
    <s v="STOLICA BEZ NASLONA NOVA"/>
    <x v="1"/>
    <s v="01.01.97"/>
    <s v="01.02.97"/>
    <s v="1"/>
    <n v="12.5"/>
    <n v="1"/>
    <x v="761"/>
    <n v="56.52"/>
    <n v="0"/>
    <x v="771"/>
    <x v="1"/>
  </r>
  <r>
    <n v="1"/>
    <s v="       103404"/>
    <s v="       100299"/>
    <s v="HLADNJAK"/>
    <x v="2"/>
    <s v="01.01.97"/>
    <s v="01.02.97"/>
    <s v="1"/>
    <n v="20"/>
    <n v="1"/>
    <x v="1217"/>
    <n v="2420.77"/>
    <n v="0"/>
    <x v="1227"/>
    <x v="1"/>
  </r>
  <r>
    <n v="1"/>
    <s v="       103405"/>
    <s v="       101188"/>
    <s v="PH - METAR"/>
    <x v="2"/>
    <s v="01.01.97"/>
    <s v="01.02.97"/>
    <s v="1"/>
    <n v="20"/>
    <n v="1"/>
    <x v="1218"/>
    <n v="26717.43"/>
    <n v="0"/>
    <x v="1228"/>
    <x v="1"/>
  </r>
  <r>
    <n v="1"/>
    <s v="       103416"/>
    <s v="       101228"/>
    <s v="PISAČ HP6L"/>
    <x v="3"/>
    <s v="29.12.97"/>
    <s v="01.01.98"/>
    <s v="1"/>
    <n v="25"/>
    <n v="1"/>
    <x v="1219"/>
    <n v="2906.84"/>
    <n v="0"/>
    <x v="1229"/>
    <x v="1"/>
  </r>
  <r>
    <n v="1"/>
    <s v="       103417"/>
    <s v="       100706"/>
    <s v="MONITOR PHILIPS 22&quot;"/>
    <x v="3"/>
    <s v="20.01.09"/>
    <s v="01.02.09"/>
    <s v="1"/>
    <n v="25"/>
    <n v="1"/>
    <x v="1220"/>
    <n v="2318"/>
    <n v="0"/>
    <x v="1230"/>
    <x v="1"/>
  </r>
  <r>
    <n v="1"/>
    <s v="       103418"/>
    <s v="       102097"/>
    <s v="STOL ZA CRTANJE"/>
    <x v="1"/>
    <s v="01.01.97"/>
    <s v="01.02.97"/>
    <s v="1"/>
    <n v="12.5"/>
    <n v="1"/>
    <x v="1221"/>
    <n v="1424.13"/>
    <n v="0"/>
    <x v="1231"/>
    <x v="1"/>
  </r>
  <r>
    <n v="1"/>
    <s v="       103419"/>
    <s v="       101970"/>
    <s v="STOL PISAČI ĐAČKI/PROC."/>
    <x v="1"/>
    <s v="01.01.97"/>
    <s v="01.02.97"/>
    <s v="1"/>
    <n v="12.5"/>
    <n v="1"/>
    <x v="517"/>
    <n v="565.23"/>
    <n v="0"/>
    <x v="529"/>
    <x v="1"/>
  </r>
  <r>
    <n v="1"/>
    <s v="       103421"/>
    <s v="       101150"/>
    <s v="ORMARIĆ UZ PISAĆI STOL"/>
    <x v="1"/>
    <s v="01.01.97"/>
    <s v="01.02.97"/>
    <s v="1"/>
    <n v="12.5"/>
    <n v="1"/>
    <x v="1128"/>
    <n v="339.13"/>
    <n v="0"/>
    <x v="1138"/>
    <x v="1"/>
  </r>
  <r>
    <n v="1"/>
    <s v="       103422"/>
    <s v="       101997"/>
    <s v="Stol radni"/>
    <x v="1"/>
    <s v="01.01.97"/>
    <s v="01.02.97"/>
    <s v="1"/>
    <n v="12.5"/>
    <n v="1"/>
    <x v="571"/>
    <n v="2181.87"/>
    <n v="0"/>
    <x v="583"/>
    <x v="1"/>
  </r>
  <r>
    <n v="1"/>
    <s v="       103423"/>
    <s v="       102578"/>
    <s v="VITRINA ZA KNJIGE"/>
    <x v="1"/>
    <s v="01.01.97"/>
    <s v="01.02.97"/>
    <s v="1"/>
    <n v="12.5"/>
    <n v="1"/>
    <x v="491"/>
    <n v="565.22"/>
    <n v="0"/>
    <x v="503"/>
    <x v="1"/>
  </r>
  <r>
    <n v="1"/>
    <s v="       103424"/>
    <s v="       101072"/>
    <s v="ORMAR ZA KNJIGE I ARHIVU"/>
    <x v="1"/>
    <s v="01.01.97"/>
    <s v="01.02.97"/>
    <s v="1"/>
    <n v="12.5"/>
    <n v="1"/>
    <x v="1050"/>
    <n v="565.21"/>
    <n v="0"/>
    <x v="1060"/>
    <x v="1"/>
  </r>
  <r>
    <n v="1"/>
    <s v="       103425"/>
    <s v="       101150"/>
    <s v="ORMARIĆ UZ PISAĆI STOL"/>
    <x v="1"/>
    <s v="01.01.97"/>
    <s v="01.02.97"/>
    <s v="1"/>
    <n v="12.5"/>
    <n v="1"/>
    <x v="1128"/>
    <n v="339.13"/>
    <n v="0"/>
    <x v="1138"/>
    <x v="1"/>
  </r>
  <r>
    <n v="1"/>
    <s v="       103426"/>
    <s v="       102280"/>
    <s v="STOLICA TAPECIRANA"/>
    <x v="1"/>
    <s v="01.01.97"/>
    <s v="01.02.97"/>
    <s v="1"/>
    <n v="12.5"/>
    <n v="1"/>
    <x v="928"/>
    <n v="452.18"/>
    <n v="0"/>
    <x v="938"/>
    <x v="1"/>
  </r>
  <r>
    <n v="1"/>
    <s v="       103428"/>
    <s v="       102195"/>
    <s v="STOLAC UREDSKI"/>
    <x v="1"/>
    <s v="26.07.10"/>
    <s v="01.08.10"/>
    <s v="1"/>
    <n v="12.5"/>
    <n v="1"/>
    <x v="1222"/>
    <n v="262.99"/>
    <n v="0"/>
    <x v="1232"/>
    <x v="1"/>
  </r>
  <r>
    <n v="1"/>
    <s v="       103430"/>
    <s v="       102266"/>
    <s v="STOLICA OKRETNA S NAS./PR"/>
    <x v="1"/>
    <s v="01.01.97"/>
    <s v="01.02.97"/>
    <s v="1"/>
    <n v="12.5"/>
    <n v="1"/>
    <x v="753"/>
    <n v="112.98"/>
    <n v="0"/>
    <x v="763"/>
    <x v="1"/>
  </r>
  <r>
    <n v="1"/>
    <s v="       103432"/>
    <s v="       102093"/>
    <s v="STOL UZ GARNITURU"/>
    <x v="1"/>
    <s v="01.01.97"/>
    <s v="01.02.97"/>
    <s v="1"/>
    <n v="12.5"/>
    <n v="1"/>
    <x v="753"/>
    <n v="112.98"/>
    <n v="0"/>
    <x v="763"/>
    <x v="1"/>
  </r>
  <r>
    <n v="1"/>
    <s v="       103434"/>
    <s v="       102231"/>
    <s v="STOLICA BEZ NASLONA-ŽELJ."/>
    <x v="1"/>
    <s v="01.01.97"/>
    <s v="01.02.97"/>
    <s v="1"/>
    <n v="12.5"/>
    <n v="1"/>
    <x v="1043"/>
    <n v="70.650000000000006"/>
    <n v="0"/>
    <x v="1053"/>
    <x v="1"/>
  </r>
  <r>
    <n v="1"/>
    <s v="       103435"/>
    <s v="       102280"/>
    <s v="STOLICA TAPECIRANA"/>
    <x v="1"/>
    <s v="01.01.97"/>
    <s v="01.02.97"/>
    <s v="1"/>
    <n v="12.5"/>
    <n v="1"/>
    <x v="928"/>
    <n v="452.18"/>
    <n v="0"/>
    <x v="938"/>
    <x v="1"/>
  </r>
  <r>
    <n v="1"/>
    <s v="       103436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3437"/>
    <s v="       102185"/>
    <s v="STOLAC SPINALIS"/>
    <x v="1"/>
    <s v="03.10.05"/>
    <s v="01.11.05"/>
    <s v="1"/>
    <n v="12.5"/>
    <n v="1"/>
    <x v="1223"/>
    <n v="2992.5"/>
    <n v="0"/>
    <x v="1233"/>
    <x v="1"/>
  </r>
  <r>
    <n v="1"/>
    <s v="       103440"/>
    <s v="       101921"/>
    <s v="STOL DODATNI POLUK.+NOGA"/>
    <x v="1"/>
    <s v="14.02.01"/>
    <s v="01.03.01"/>
    <s v="1"/>
    <n v="12.5"/>
    <n v="1"/>
    <x v="1224"/>
    <n v="732.37"/>
    <n v="0"/>
    <x v="1234"/>
    <x v="1"/>
  </r>
  <r>
    <n v="1"/>
    <s v="       103442"/>
    <s v="       101601"/>
    <s v="RAČUNALO MB INTEL DG965RY"/>
    <x v="3"/>
    <s v="08.11.06"/>
    <s v="01.12.06"/>
    <s v="1"/>
    <n v="25"/>
    <n v="1"/>
    <x v="1225"/>
    <n v="5906.18"/>
    <n v="0"/>
    <x v="1235"/>
    <x v="1"/>
  </r>
  <r>
    <n v="1"/>
    <s v="       103443"/>
    <s v="       102195"/>
    <s v="STOLAC UREDSKI"/>
    <x v="1"/>
    <s v="14.10.08"/>
    <s v="01.11.08"/>
    <s v="1"/>
    <n v="12.5"/>
    <n v="1"/>
    <x v="1226"/>
    <n v="1471.32"/>
    <n v="0"/>
    <x v="1236"/>
    <x v="1"/>
  </r>
  <r>
    <n v="1"/>
    <s v="       103444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3446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47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48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51"/>
    <s v="       102269"/>
    <s v="STOLICA S NASLONOM"/>
    <x v="1"/>
    <s v="01.01.97"/>
    <s v="01.02.97"/>
    <s v="1"/>
    <n v="12.5"/>
    <n v="1"/>
    <x v="799"/>
    <n v="113.04"/>
    <n v="0"/>
    <x v="809"/>
    <x v="1"/>
  </r>
  <r>
    <n v="1"/>
    <s v="       103452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54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56"/>
    <s v="       102228"/>
    <s v="STOLICA"/>
    <x v="1"/>
    <s v="01.01.97"/>
    <s v="01.02.97"/>
    <s v="1"/>
    <n v="12.5"/>
    <n v="1"/>
    <x v="944"/>
    <n v="141.32"/>
    <n v="0"/>
    <x v="954"/>
    <x v="1"/>
  </r>
  <r>
    <n v="1"/>
    <s v="       103457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58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59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60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61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462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63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64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465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66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67"/>
    <s v="       102269"/>
    <s v="STOLICA S NASLONOM"/>
    <x v="1"/>
    <s v="01.01.97"/>
    <s v="01.02.97"/>
    <s v="1"/>
    <n v="12.5"/>
    <n v="1"/>
    <x v="799"/>
    <n v="113.04"/>
    <n v="0"/>
    <x v="809"/>
    <x v="1"/>
  </r>
  <r>
    <n v="1"/>
    <s v="       103468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469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71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72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75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3476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77"/>
    <s v="       102229"/>
    <s v="STOLICA  NT. VEL. 5"/>
    <x v="1"/>
    <s v="01.01.97"/>
    <s v="01.02.97"/>
    <s v="1"/>
    <n v="12.5"/>
    <n v="1"/>
    <x v="830"/>
    <n v="114.64"/>
    <n v="0"/>
    <x v="840"/>
    <x v="1"/>
  </r>
  <r>
    <n v="1"/>
    <s v="       103478"/>
    <s v="       102269"/>
    <s v="STOLICA S NASLONOM"/>
    <x v="1"/>
    <s v="01.01.97"/>
    <s v="01.02.97"/>
    <s v="1"/>
    <n v="12.5"/>
    <n v="1"/>
    <x v="799"/>
    <n v="113.04"/>
    <n v="0"/>
    <x v="809"/>
    <x v="1"/>
  </r>
  <r>
    <n v="1"/>
    <s v="       103481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82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83"/>
    <s v="       102262"/>
    <s v="STOLICA NT. VEL. 5"/>
    <x v="1"/>
    <s v="01.01.97"/>
    <s v="01.02.97"/>
    <s v="1"/>
    <n v="12.5"/>
    <n v="1"/>
    <x v="830"/>
    <n v="114.64"/>
    <n v="0"/>
    <x v="840"/>
    <x v="1"/>
  </r>
  <r>
    <n v="1"/>
    <s v="       103484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486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487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488"/>
    <s v="       100392"/>
    <s v="KLUPA VEL.5/PROC."/>
    <x v="1"/>
    <s v="01.01.97"/>
    <s v="01.02.97"/>
    <s v="1"/>
    <n v="12.5"/>
    <n v="1"/>
    <x v="1139"/>
    <n v="274.14"/>
    <n v="0"/>
    <x v="1149"/>
    <x v="1"/>
  </r>
  <r>
    <n v="1"/>
    <s v="       103490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491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495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497"/>
    <s v="       100391"/>
    <s v="KLUPA VEL.5"/>
    <x v="1"/>
    <s v="01.01.97"/>
    <s v="01.02.97"/>
    <s v="1"/>
    <n v="12.5"/>
    <n v="1"/>
    <x v="1139"/>
    <n v="274.14"/>
    <n v="0"/>
    <x v="1149"/>
    <x v="1"/>
  </r>
  <r>
    <n v="1"/>
    <s v="       103499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500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501"/>
    <s v="       100390"/>
    <s v="KLUPA VEL. 5"/>
    <x v="1"/>
    <s v="01.01.97"/>
    <s v="01.02.97"/>
    <s v="1"/>
    <n v="12.5"/>
    <n v="1"/>
    <x v="1139"/>
    <n v="274.14"/>
    <n v="0"/>
    <x v="1149"/>
    <x v="1"/>
  </r>
  <r>
    <n v="1"/>
    <s v="       103502"/>
    <s v="       102296"/>
    <s v="STOLIĆ KOMPJUTORSKI ORAH"/>
    <x v="1"/>
    <s v="29.01.00"/>
    <s v="01.02.00"/>
    <s v="1"/>
    <n v="12.5"/>
    <n v="1"/>
    <x v="1227"/>
    <n v="1154.1200000000001"/>
    <n v="0"/>
    <x v="1237"/>
    <x v="1"/>
  </r>
  <r>
    <n v="1"/>
    <s v="       103507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3508"/>
    <s v="       102594"/>
    <s v="VJEŠALICA LIPA-CRNA"/>
    <x v="1"/>
    <s v="25.11.08"/>
    <s v="01.12.08"/>
    <s v="1"/>
    <n v="12.5"/>
    <n v="1"/>
    <x v="1228"/>
    <n v="359.90000000000003"/>
    <n v="0"/>
    <x v="1238"/>
    <x v="1"/>
  </r>
  <r>
    <n v="1"/>
    <s v="       103509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3510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3511"/>
    <s v="       102034"/>
    <s v="STOL RADNI 220x75x75+LAD."/>
    <x v="1"/>
    <s v="18.11.08"/>
    <s v="01.12.08"/>
    <s v="1"/>
    <n v="12.5"/>
    <n v="1"/>
    <x v="391"/>
    <n v="10967.800000000001"/>
    <n v="0"/>
    <x v="403"/>
    <x v="1"/>
  </r>
  <r>
    <n v="1"/>
    <s v="       103512"/>
    <s v="       102298"/>
    <s v="STOLIĆ POKRETNI 60x60x50"/>
    <x v="1"/>
    <s v="23.12.08"/>
    <s v="01.01.09"/>
    <s v="1"/>
    <n v="12.5"/>
    <n v="1"/>
    <x v="1230"/>
    <n v="3184.2000000000003"/>
    <n v="0"/>
    <x v="1240"/>
    <x v="1"/>
  </r>
  <r>
    <n v="1"/>
    <s v="       103513"/>
    <s v="       100173"/>
    <s v="FOTELJA KLUB NISKA CRNA"/>
    <x v="1"/>
    <s v="23.12.08"/>
    <s v="01.01.09"/>
    <s v="1"/>
    <n v="12.5"/>
    <n v="1"/>
    <x v="1231"/>
    <n v="1149.8500000000001"/>
    <n v="0"/>
    <x v="1241"/>
    <x v="1"/>
  </r>
  <r>
    <n v="1"/>
    <s v="       103516"/>
    <s v="       100771"/>
    <s v="NOTEBOOK 6470B"/>
    <x v="3"/>
    <s v="28.12.12"/>
    <s v="01.01.13"/>
    <s v="1"/>
    <n v="25"/>
    <n v="1"/>
    <x v="1232"/>
    <n v="7802.91"/>
    <n v="0"/>
    <x v="1242"/>
    <x v="1"/>
  </r>
  <r>
    <n v="1"/>
    <s v="       103533"/>
    <s v="       101903"/>
    <s v="STOL DAKTILO"/>
    <x v="1"/>
    <s v="01.01.97"/>
    <s v="01.02.97"/>
    <s v="1"/>
    <n v="12.5"/>
    <n v="1"/>
    <x v="1233"/>
    <n v="282.82"/>
    <n v="0"/>
    <x v="1243"/>
    <x v="1"/>
  </r>
  <r>
    <n v="1"/>
    <s v="       103534"/>
    <s v="       101187"/>
    <s v="PH-METAR S ULTRA-K STAK."/>
    <x v="2"/>
    <s v="10.06.02"/>
    <s v="01.07.02"/>
    <s v="1"/>
    <n v="20"/>
    <n v="1"/>
    <x v="1234"/>
    <n v="10845.800000000001"/>
    <n v="0"/>
    <x v="1244"/>
    <x v="1"/>
  </r>
  <r>
    <n v="1"/>
    <s v="       103541"/>
    <s v="       102265"/>
    <s v="STOLICA OKRETNA BEZ NASL."/>
    <x v="1"/>
    <s v="01.01.97"/>
    <s v="01.02.97"/>
    <s v="1"/>
    <n v="12.5"/>
    <n v="1"/>
    <x v="1235"/>
    <n v="16.940000000000001"/>
    <n v="0"/>
    <x v="1245"/>
    <x v="1"/>
  </r>
  <r>
    <n v="1"/>
    <s v="       103542"/>
    <s v="       101457"/>
    <s v="PUMPA UNIVERS.DELUX-PCTX8"/>
    <x v="2"/>
    <s v="03.06.04"/>
    <s v="01.07.04"/>
    <s v="1"/>
    <n v="20"/>
    <n v="1"/>
    <x v="1236"/>
    <n v="43051.360000000001"/>
    <n v="0"/>
    <x v="1246"/>
    <x v="1"/>
  </r>
  <r>
    <n v="1"/>
    <s v="       103543"/>
    <s v="       100343"/>
    <s v="KALIBRATOR BIOS DEFENDER"/>
    <x v="2"/>
    <s v="18.06.07"/>
    <s v="01.07.07"/>
    <s v="1"/>
    <n v="20"/>
    <n v="1"/>
    <x v="1237"/>
    <n v="38572.74"/>
    <n v="0"/>
    <x v="1247"/>
    <x v="1"/>
  </r>
  <r>
    <n v="1"/>
    <s v="       103544"/>
    <s v="       101997"/>
    <s v="Stol radni"/>
    <x v="1"/>
    <s v="01.01.97"/>
    <s v="01.02.97"/>
    <s v="1"/>
    <n v="12.5"/>
    <n v="1"/>
    <x v="974"/>
    <n v="157"/>
    <n v="0"/>
    <x v="984"/>
    <x v="1"/>
  </r>
  <r>
    <n v="1"/>
    <s v="       103545"/>
    <s v="       101966"/>
    <s v="STOL OBIČNI"/>
    <x v="1"/>
    <s v="01.01.97"/>
    <s v="01.02.97"/>
    <s v="1"/>
    <n v="12.5"/>
    <n v="1"/>
    <x v="563"/>
    <n v="282.68"/>
    <n v="0"/>
    <x v="575"/>
    <x v="1"/>
  </r>
  <r>
    <n v="1"/>
    <s v="       103546"/>
    <s v="       100890"/>
    <s v="ORMAR AŠ-11"/>
    <x v="1"/>
    <s v="01.01.97"/>
    <s v="01.02.97"/>
    <s v="1"/>
    <n v="12.5"/>
    <n v="1"/>
    <x v="491"/>
    <n v="565.22"/>
    <n v="0"/>
    <x v="503"/>
    <x v="1"/>
  </r>
  <r>
    <n v="1"/>
    <s v="       103547"/>
    <s v="       100891"/>
    <s v="ORMAR AŠ-8"/>
    <x v="1"/>
    <s v="01.01.97"/>
    <s v="01.02.97"/>
    <s v="1"/>
    <n v="12.5"/>
    <n v="1"/>
    <x v="503"/>
    <n v="847.84"/>
    <n v="0"/>
    <x v="515"/>
    <x v="1"/>
  </r>
  <r>
    <n v="1"/>
    <s v="       103548"/>
    <s v="       100891"/>
    <s v="ORMAR AŠ-8"/>
    <x v="1"/>
    <s v="01.01.97"/>
    <s v="01.02.97"/>
    <s v="1"/>
    <n v="12.5"/>
    <n v="1"/>
    <x v="503"/>
    <n v="847.84"/>
    <n v="0"/>
    <x v="515"/>
    <x v="1"/>
  </r>
  <r>
    <n v="1"/>
    <s v="       103549"/>
    <s v="       101237"/>
    <s v="PISAČ LEXMARK MS310D"/>
    <x v="3"/>
    <s v="11.06.14"/>
    <s v="01.07.14"/>
    <s v="1"/>
    <n v="25"/>
    <n v="1"/>
    <x v="1238"/>
    <n v="863.39"/>
    <n v="0"/>
    <x v="1248"/>
    <x v="1"/>
  </r>
  <r>
    <n v="1"/>
    <s v="       103551"/>
    <s v="       101574"/>
    <s v="RAČUNALO HP PRODESK 400G1"/>
    <x v="3"/>
    <s v="11.06.14"/>
    <s v="01.07.14"/>
    <s v="1"/>
    <n v="25"/>
    <n v="1"/>
    <x v="922"/>
    <n v="5086.58"/>
    <n v="0"/>
    <x v="932"/>
    <x v="1"/>
  </r>
  <r>
    <n v="1"/>
    <s v="       103552"/>
    <s v="       100968"/>
    <s v="ORMAR ROLO"/>
    <x v="1"/>
    <s v="01.01.97"/>
    <s v="01.02.97"/>
    <s v="1"/>
    <n v="12.5"/>
    <n v="1"/>
    <x v="976"/>
    <n v="395.67"/>
    <n v="0"/>
    <x v="986"/>
    <x v="1"/>
  </r>
  <r>
    <n v="1"/>
    <s v="       103554"/>
    <s v="       101997"/>
    <s v="Stol radni"/>
    <x v="1"/>
    <s v="14.04.09"/>
    <s v="01.05.09"/>
    <s v="1"/>
    <n v="12.5"/>
    <n v="1"/>
    <x v="1239"/>
    <n v="1262.6000000000001"/>
    <n v="0"/>
    <x v="1249"/>
    <x v="1"/>
  </r>
  <r>
    <n v="1"/>
    <s v="       103556"/>
    <s v="       102554"/>
    <s v="VITRINA"/>
    <x v="2"/>
    <s v="01.01.97"/>
    <s v="01.02.97"/>
    <s v="1"/>
    <n v="12.5"/>
    <n v="1"/>
    <x v="491"/>
    <n v="565.22"/>
    <n v="0"/>
    <x v="503"/>
    <x v="1"/>
  </r>
  <r>
    <n v="1"/>
    <s v="       103557"/>
    <s v="       102554"/>
    <s v="VITRINA"/>
    <x v="2"/>
    <s v="01.01.97"/>
    <s v="01.02.97"/>
    <s v="1"/>
    <n v="12.5"/>
    <n v="1"/>
    <x v="517"/>
    <n v="565.23"/>
    <n v="0"/>
    <x v="529"/>
    <x v="1"/>
  </r>
  <r>
    <n v="1"/>
    <s v="       103558"/>
    <s v="       100707"/>
    <s v="MONITOR PHILIPS 24&quot;"/>
    <x v="3"/>
    <s v="05.03.09"/>
    <s v="01.04.09"/>
    <s v="1"/>
    <n v="25"/>
    <n v="1"/>
    <x v="1017"/>
    <n v="2806"/>
    <n v="0"/>
    <x v="1027"/>
    <x v="1"/>
  </r>
  <r>
    <n v="1"/>
    <s v="       103559"/>
    <s v="       102597"/>
    <s v="VJEŠALICA STOJEĆA"/>
    <x v="2"/>
    <s v="01.01.97"/>
    <s v="01.02.97"/>
    <s v="1"/>
    <n v="12.5"/>
    <n v="1"/>
    <x v="931"/>
    <n v="28.27"/>
    <n v="0"/>
    <x v="941"/>
    <x v="1"/>
  </r>
  <r>
    <n v="1"/>
    <s v="       103560"/>
    <s v="       100194"/>
    <s v="Fotelja uredska crna"/>
    <x v="1"/>
    <s v="17.06.08"/>
    <s v="01.07.08"/>
    <s v="1"/>
    <n v="12.5"/>
    <n v="1"/>
    <x v="1134"/>
    <n v="523.75"/>
    <n v="0"/>
    <x v="1144"/>
    <x v="1"/>
  </r>
  <r>
    <n v="1"/>
    <s v="       103562"/>
    <s v="       101475"/>
    <s v="RAČ.ASUS P5B DELUXE P965"/>
    <x v="3"/>
    <s v="31.01.07"/>
    <s v="01.02.07"/>
    <s v="1"/>
    <n v="25"/>
    <n v="1"/>
    <x v="1240"/>
    <n v="8442.61"/>
    <n v="0"/>
    <x v="1250"/>
    <x v="1"/>
  </r>
  <r>
    <n v="1"/>
    <s v="       103563"/>
    <s v="       102016"/>
    <s v="STOL RADNI 160x80"/>
    <x v="1"/>
    <s v="17.06.08"/>
    <s v="01.07.08"/>
    <s v="1"/>
    <n v="12.5"/>
    <n v="1"/>
    <x v="1241"/>
    <n v="1467.05"/>
    <n v="0"/>
    <x v="1251"/>
    <x v="1"/>
  </r>
  <r>
    <n v="1"/>
    <s v="       103564"/>
    <s v="       101300"/>
    <s v="Pokretna kazeta"/>
    <x v="2"/>
    <s v="17.06.08"/>
    <s v="01.07.08"/>
    <s v="1"/>
    <n v="12.5"/>
    <n v="1"/>
    <x v="1242"/>
    <n v="839.55000000000007"/>
    <n v="0"/>
    <x v="1252"/>
    <x v="1"/>
  </r>
  <r>
    <n v="1"/>
    <s v="       103566"/>
    <s v="       100456"/>
    <s v="KUTNI DODATAK"/>
    <x v="1"/>
    <s v="14.04.09"/>
    <s v="01.05.09"/>
    <s v="1"/>
    <n v="12.5"/>
    <n v="1"/>
    <x v="1243"/>
    <n v="639.39"/>
    <n v="0"/>
    <x v="1253"/>
    <x v="1"/>
  </r>
  <r>
    <n v="1"/>
    <s v="       103567"/>
    <s v="       101498"/>
    <s v="RAČ.HP PRODESK 490 G1"/>
    <x v="3"/>
    <s v="17.10.14"/>
    <s v="01.11.14"/>
    <s v="1"/>
    <n v="25"/>
    <n v="1"/>
    <x v="1142"/>
    <n v="6361.22"/>
    <n v="0"/>
    <x v="1152"/>
    <x v="1"/>
  </r>
  <r>
    <n v="1"/>
    <s v="       103568"/>
    <s v="       100651"/>
    <s v="MONITOR 24&quot; DELL U2412M"/>
    <x v="3"/>
    <s v="17.10.14"/>
    <s v="01.11.14"/>
    <s v="1"/>
    <n v="25"/>
    <n v="1"/>
    <x v="1244"/>
    <n v="1958.8600000000001"/>
    <n v="0"/>
    <x v="1254"/>
    <x v="1"/>
  </r>
  <r>
    <n v="1"/>
    <s v="       103685"/>
    <s v="       100186"/>
    <s v="FOTELJA NOTAIO KOŽNA"/>
    <x v="1"/>
    <s v="01.12.09"/>
    <s v="01.01.10"/>
    <s v="1"/>
    <n v="12.5"/>
    <n v="1"/>
    <x v="1245"/>
    <n v="4471.8100000000004"/>
    <n v="0"/>
    <x v="1255"/>
    <x v="1"/>
  </r>
  <r>
    <n v="1"/>
    <s v="       103686"/>
    <s v="       102585"/>
    <s v="VJEŠALICA"/>
    <x v="2"/>
    <s v="12.02.08"/>
    <s v="01.03.08"/>
    <s v="1"/>
    <n v="12.5"/>
    <n v="1"/>
    <x v="1246"/>
    <n v="149"/>
    <n v="0"/>
    <x v="1256"/>
    <x v="1"/>
  </r>
  <r>
    <n v="1"/>
    <s v="       103687"/>
    <s v="       101043"/>
    <s v="ORMAR VISOKI S DRV.I STAK"/>
    <x v="1"/>
    <s v="18.01.08"/>
    <s v="01.02.08"/>
    <s v="1"/>
    <n v="12.5"/>
    <n v="1"/>
    <x v="1247"/>
    <n v="2649.4500000000003"/>
    <n v="0"/>
    <x v="1257"/>
    <x v="1"/>
  </r>
  <r>
    <n v="1"/>
    <s v="       103688"/>
    <s v="       101043"/>
    <s v="ORMAR VISOKI S DRV.I STAK"/>
    <x v="1"/>
    <s v="18.01.08"/>
    <s v="01.02.08"/>
    <s v="1"/>
    <n v="12.5"/>
    <n v="1"/>
    <x v="1247"/>
    <n v="2649.4500000000003"/>
    <n v="0"/>
    <x v="1257"/>
    <x v="1"/>
  </r>
  <r>
    <n v="1"/>
    <s v="       103689"/>
    <s v="       102077"/>
    <s v="STOL RADNIC 504"/>
    <x v="1"/>
    <s v="18.01.08"/>
    <s v="01.02.08"/>
    <s v="1"/>
    <n v="12.5"/>
    <n v="1"/>
    <x v="1248"/>
    <n v="1130.5"/>
    <n v="0"/>
    <x v="1258"/>
    <x v="1"/>
  </r>
  <r>
    <n v="1"/>
    <s v="       103690"/>
    <s v="       102044"/>
    <s v="STOL RADNI C502+KUT.DODAT"/>
    <x v="1"/>
    <s v="18.01.08"/>
    <s v="01.02.08"/>
    <s v="1"/>
    <n v="12.5"/>
    <n v="1"/>
    <x v="1249"/>
    <n v="1700.58"/>
    <n v="0"/>
    <x v="1259"/>
    <x v="1"/>
  </r>
  <r>
    <n v="1"/>
    <s v="       103691"/>
    <s v="       102184"/>
    <s v="STOLAC SPIDER CRVENI"/>
    <x v="1"/>
    <s v="18.09.07"/>
    <s v="01.10.07"/>
    <s v="1"/>
    <n v="12.5"/>
    <n v="1"/>
    <x v="1250"/>
    <n v="5999"/>
    <n v="0"/>
    <x v="1260"/>
    <x v="1"/>
  </r>
  <r>
    <n v="1"/>
    <s v="       103692"/>
    <s v="       101303"/>
    <s v="POKRETNA KAZETA 3 LADICE"/>
    <x v="2"/>
    <s v="07.08.07"/>
    <s v="01.09.07"/>
    <s v="1"/>
    <n v="12.5"/>
    <n v="1"/>
    <x v="1251"/>
    <n v="1253.96"/>
    <n v="0"/>
    <x v="1261"/>
    <x v="1"/>
  </r>
  <r>
    <n v="1"/>
    <s v="       103693"/>
    <s v="       102022"/>
    <s v="STOL RADNI 160x90c72"/>
    <x v="1"/>
    <s v="07.08.07"/>
    <s v="01.09.07"/>
    <s v="1"/>
    <n v="12.5"/>
    <n v="1"/>
    <x v="1252"/>
    <n v="1899.2"/>
    <n v="0"/>
    <x v="1262"/>
    <x v="1"/>
  </r>
  <r>
    <n v="1"/>
    <s v="       103694"/>
    <s v="       100797"/>
    <s v="NOTEBOOK DELL XPS L501 (d"/>
    <x v="3"/>
    <s v="03.02.12"/>
    <s v="01.03.12"/>
    <s v="1"/>
    <n v="25"/>
    <n v="1"/>
    <x v="1253"/>
    <n v="8820.0500000000011"/>
    <n v="0"/>
    <x v="1263"/>
    <x v="1"/>
  </r>
  <r>
    <n v="1"/>
    <s v="       103698"/>
    <s v="       102170"/>
    <s v="Stolac radni"/>
    <x v="1"/>
    <s v="27.01.14"/>
    <s v="01.02.14"/>
    <s v="1"/>
    <n v="12.5"/>
    <n v="1"/>
    <x v="1254"/>
    <n v="2433.62"/>
    <n v="381.14"/>
    <x v="1264"/>
    <x v="1"/>
  </r>
  <r>
    <n v="1"/>
    <s v="       103699"/>
    <s v="       101861"/>
    <s v="STEREOSKOPSKE NAOČALE **("/>
    <x v="2"/>
    <s v="03.02.12"/>
    <s v="01.03.12"/>
    <s v="1"/>
    <n v="20"/>
    <n v="1"/>
    <x v="1255"/>
    <n v="9701.89"/>
    <n v="0"/>
    <x v="1265"/>
    <x v="1"/>
  </r>
  <r>
    <n v="1"/>
    <s v="       103700"/>
    <s v="       100112"/>
    <s v="DIGIT.MODEL MEDVEDNICA  *"/>
    <x v="2"/>
    <s v="03.02.12"/>
    <s v="01.03.12"/>
    <s v="1"/>
    <n v="25"/>
    <n v="1"/>
    <x v="1256"/>
    <n v="16500"/>
    <n v="0"/>
    <x v="1266"/>
    <x v="1"/>
  </r>
  <r>
    <n v="1"/>
    <s v="       103701"/>
    <s v="       101740"/>
    <s v="SKENIRANJE LASERSKO 24km2"/>
    <x v="2"/>
    <s v="03.02.12"/>
    <s v="01.03.12"/>
    <s v="1"/>
    <n v="25"/>
    <n v="1"/>
    <x v="1257"/>
    <n v="18800"/>
    <n v="0"/>
    <x v="1267"/>
    <x v="1"/>
  </r>
  <r>
    <n v="1"/>
    <s v="       103702"/>
    <s v="       101568"/>
    <s v="RAČUNALO HP ELITE 7200"/>
    <x v="3"/>
    <s v="02.05.11"/>
    <s v="01.06.11"/>
    <s v="1"/>
    <n v="25"/>
    <n v="1"/>
    <x v="1258"/>
    <n v="5832.05"/>
    <n v="0"/>
    <x v="1268"/>
    <x v="1"/>
  </r>
  <r>
    <n v="1"/>
    <s v="       103703"/>
    <s v="       100615"/>
    <s v="MON. LCD 23&quot;(donac.Japan)"/>
    <x v="3"/>
    <s v="04.11.11"/>
    <s v="01.12.11"/>
    <s v="1"/>
    <n v="25"/>
    <n v="1"/>
    <x v="1259"/>
    <n v="1199"/>
    <n v="0"/>
    <x v="1269"/>
    <x v="1"/>
  </r>
  <r>
    <n v="1"/>
    <s v="       103704"/>
    <s v="       101503"/>
    <s v="RAČ.HP Z400(donac.Japan)"/>
    <x v="3"/>
    <s v="04.11.11"/>
    <s v="01.12.11"/>
    <s v="1"/>
    <n v="25"/>
    <n v="1"/>
    <x v="1260"/>
    <n v="13220"/>
    <n v="0"/>
    <x v="1270"/>
    <x v="1"/>
  </r>
  <r>
    <n v="1"/>
    <s v="       103705"/>
    <s v="       101887"/>
    <s v="STOL 205x75x75"/>
    <x v="1"/>
    <s v="25.11.10"/>
    <s v="01.12.10"/>
    <s v="1"/>
    <n v="12.5"/>
    <n v="1"/>
    <x v="1261"/>
    <n v="2001.07"/>
    <n v="0"/>
    <x v="1271"/>
    <x v="1"/>
  </r>
  <r>
    <n v="1"/>
    <s v="       103706"/>
    <s v="       101872"/>
    <s v="STOL 108x75x75"/>
    <x v="1"/>
    <s v="25.11.10"/>
    <s v="01.12.10"/>
    <s v="1"/>
    <n v="12.5"/>
    <n v="1"/>
    <x v="1262"/>
    <n v="1177.1000000000001"/>
    <n v="0"/>
    <x v="1272"/>
    <x v="1"/>
  </r>
  <r>
    <n v="1"/>
    <s v="       103707"/>
    <s v="       100861"/>
    <s v="ORMAR 107x40x74 KLIZNI"/>
    <x v="1"/>
    <s v="25.11.10"/>
    <s v="01.12.10"/>
    <s v="1"/>
    <n v="12.5"/>
    <n v="1"/>
    <x v="1263"/>
    <n v="2354.2000000000003"/>
    <n v="0"/>
    <x v="1273"/>
    <x v="1"/>
  </r>
  <r>
    <n v="1"/>
    <s v="       103708"/>
    <s v="       100861"/>
    <s v="ORMAR 107x40x74 KLIZNI"/>
    <x v="1"/>
    <s v="25.11.10"/>
    <s v="01.12.10"/>
    <s v="1"/>
    <n v="12.5"/>
    <n v="1"/>
    <x v="1263"/>
    <n v="2354.2000000000003"/>
    <n v="0"/>
    <x v="1273"/>
    <x v="1"/>
  </r>
  <r>
    <n v="1"/>
    <s v="       103709"/>
    <s v="       100861"/>
    <s v="ORMAR 107x40x74 KLIZNI"/>
    <x v="1"/>
    <s v="25.11.10"/>
    <s v="01.12.10"/>
    <s v="1"/>
    <n v="12.5"/>
    <n v="1"/>
    <x v="1263"/>
    <n v="2354.2000000000003"/>
    <n v="0"/>
    <x v="1273"/>
    <x v="1"/>
  </r>
  <r>
    <n v="1"/>
    <s v="       103710"/>
    <s v="       100655"/>
    <s v="MONITOR 24&quot; HP LA2405WG"/>
    <x v="3"/>
    <s v="23.09.10"/>
    <s v="01.10.10"/>
    <s v="1"/>
    <n v="25"/>
    <n v="1"/>
    <x v="790"/>
    <n v="2197.9500000000003"/>
    <n v="0"/>
    <x v="800"/>
    <x v="1"/>
  </r>
  <r>
    <n v="1"/>
    <s v="       103711"/>
    <s v="       101765"/>
    <s v="SOFTW.ArcGIS Server Basic"/>
    <x v="4"/>
    <s v="03.02.12"/>
    <s v="01.03.12"/>
    <s v="1"/>
    <n v="25"/>
    <n v="1"/>
    <x v="1264"/>
    <n v="4862"/>
    <n v="0"/>
    <x v="1274"/>
    <x v="1"/>
  </r>
  <r>
    <n v="1"/>
    <s v="       103712"/>
    <s v="       101765"/>
    <s v="SOFTW.ArcGIS Server Basic"/>
    <x v="4"/>
    <s v="03.02.12"/>
    <s v="01.03.12"/>
    <s v="1"/>
    <n v="25"/>
    <n v="1"/>
    <x v="1265"/>
    <n v="2431"/>
    <n v="0"/>
    <x v="1275"/>
    <x v="1"/>
  </r>
  <r>
    <n v="1"/>
    <s v="       103713"/>
    <s v="       101764"/>
    <s v="SOFTW.ArcGIS Geostatistic"/>
    <x v="4"/>
    <s v="03.02.12"/>
    <s v="01.03.12"/>
    <s v="1"/>
    <n v="25"/>
    <n v="1"/>
    <x v="1266"/>
    <n v="1870"/>
    <n v="0"/>
    <x v="1276"/>
    <x v="1"/>
  </r>
  <r>
    <n v="1"/>
    <s v="       103714"/>
    <s v="       101766"/>
    <s v="SOFTW.ArcGIS Spatial **(d"/>
    <x v="4"/>
    <s v="03.02.12"/>
    <s v="01.03.12"/>
    <s v="1"/>
    <n v="25"/>
    <n v="1"/>
    <x v="1266"/>
    <n v="1870"/>
    <n v="0"/>
    <x v="1276"/>
    <x v="1"/>
  </r>
  <r>
    <n v="1"/>
    <s v="       103715"/>
    <s v="       101763"/>
    <s v="SOFTW.ArcGIS 3DAnalyst **"/>
    <x v="2"/>
    <s v="03.02.12"/>
    <s v="01.03.12"/>
    <s v="1"/>
    <n v="25"/>
    <n v="1"/>
    <x v="1266"/>
    <n v="1870"/>
    <n v="0"/>
    <x v="1276"/>
    <x v="1"/>
  </r>
  <r>
    <n v="1"/>
    <s v="       103716"/>
    <s v="       101767"/>
    <s v="SOFTW.ArcInfo Educationa"/>
    <x v="4"/>
    <s v="03.02.12"/>
    <s v="01.03.12"/>
    <s v="1"/>
    <n v="25"/>
    <n v="1"/>
    <x v="1267"/>
    <n v="15708"/>
    <n v="0"/>
    <x v="1277"/>
    <x v="1"/>
  </r>
  <r>
    <n v="1"/>
    <s v="       103717"/>
    <s v="       101777"/>
    <s v="SOFTW.LPS EMEA de simulat"/>
    <x v="4"/>
    <s v="03.02.12"/>
    <s v="01.03.12"/>
    <s v="1"/>
    <n v="25"/>
    <n v="1"/>
    <x v="1268"/>
    <n v="92213.66"/>
    <n v="0"/>
    <x v="1278"/>
    <x v="1"/>
  </r>
  <r>
    <n v="1"/>
    <s v="       103724"/>
    <s v="       102361"/>
    <s v="TABLET SAMSUNG SM-P6050"/>
    <x v="3"/>
    <s v="14.09.15"/>
    <s v="01.10.15"/>
    <s v="1"/>
    <n v="25"/>
    <n v="1"/>
    <x v="643"/>
    <n v="4778.03"/>
    <n v="0"/>
    <x v="654"/>
    <x v="1"/>
  </r>
  <r>
    <n v="1"/>
    <s v="       103725"/>
    <s v="       100261"/>
    <s v="GPS RUČNI  GARMIN"/>
    <x v="2"/>
    <s v="10.07.15"/>
    <s v="01.08.15"/>
    <s v="1"/>
    <n v="20"/>
    <n v="1"/>
    <x v="1269"/>
    <n v="1915.04"/>
    <n v="0"/>
    <x v="1279"/>
    <x v="1"/>
  </r>
  <r>
    <n v="1"/>
    <s v="       103726"/>
    <s v="       100821"/>
    <s v="NOTEBOOK HP ZBOOK 17"/>
    <x v="3"/>
    <s v="09.07.14"/>
    <s v="01.08.14"/>
    <s v="1"/>
    <n v="25"/>
    <n v="1"/>
    <x v="1270"/>
    <n v="16214.51"/>
    <n v="0"/>
    <x v="1280"/>
    <x v="1"/>
  </r>
  <r>
    <n v="1"/>
    <s v="       103732"/>
    <s v="       100434"/>
    <s v="KONTROLER NetCT-1E ** (do"/>
    <x v="3"/>
    <s v="03.02.12"/>
    <s v="01.03.12"/>
    <s v="1"/>
    <n v="20"/>
    <n v="1"/>
    <x v="1271"/>
    <n v="15000"/>
    <n v="0"/>
    <x v="1281"/>
    <x v="1"/>
  </r>
  <r>
    <n v="1"/>
    <s v="       103733"/>
    <s v="       101357"/>
    <s v="PORTREPLIKATOR(USB) **(do"/>
    <x v="3"/>
    <s v="03.02.12"/>
    <s v="01.03.12"/>
    <s v="1"/>
    <n v="25"/>
    <n v="1"/>
    <x v="1272"/>
    <n v="1532.5"/>
    <n v="0"/>
    <x v="1282"/>
    <x v="1"/>
  </r>
  <r>
    <n v="1"/>
    <s v="       103735"/>
    <s v="       100615"/>
    <s v="MON. LCD 23&quot;(donac.Japan)"/>
    <x v="3"/>
    <s v="04.11.11"/>
    <s v="01.12.11"/>
    <s v="1"/>
    <n v="25"/>
    <n v="1"/>
    <x v="1273"/>
    <n v="1999"/>
    <n v="0"/>
    <x v="1283"/>
    <x v="1"/>
  </r>
  <r>
    <n v="1"/>
    <s v="       103736"/>
    <s v="       100862"/>
    <s v="ORMAR 110x40x220 KLIZNI"/>
    <x v="1"/>
    <s v="25.11.10"/>
    <s v="01.12.10"/>
    <s v="1"/>
    <n v="12.5"/>
    <n v="1"/>
    <x v="1274"/>
    <n v="4331.7300000000005"/>
    <n v="0"/>
    <x v="1284"/>
    <x v="1"/>
  </r>
  <r>
    <n v="1"/>
    <s v="       103737"/>
    <s v="       101889"/>
    <s v="STOL 80x75x75"/>
    <x v="1"/>
    <s v="25.11.10"/>
    <s v="01.12.10"/>
    <s v="1"/>
    <n v="12.5"/>
    <n v="1"/>
    <x v="1275"/>
    <n v="729.80000000000007"/>
    <n v="0"/>
    <x v="1285"/>
    <x v="1"/>
  </r>
  <r>
    <n v="1"/>
    <s v="       103738"/>
    <s v="       101887"/>
    <s v="STOL 205x75x75"/>
    <x v="1"/>
    <s v="25.11.10"/>
    <s v="01.12.10"/>
    <s v="1"/>
    <n v="12.5"/>
    <n v="1"/>
    <x v="1261"/>
    <n v="2001.07"/>
    <n v="0"/>
    <x v="1271"/>
    <x v="1"/>
  </r>
  <r>
    <n v="1"/>
    <s v="       103739"/>
    <s v="       100860"/>
    <s v="ORMAR 107x40x220 KLIZNI"/>
    <x v="1"/>
    <s v="25.11.10"/>
    <s v="01.12.10"/>
    <s v="1"/>
    <n v="12.5"/>
    <n v="1"/>
    <x v="1276"/>
    <n v="3531.3"/>
    <n v="0"/>
    <x v="1286"/>
    <x v="1"/>
  </r>
  <r>
    <n v="1"/>
    <s v="       103740"/>
    <s v="       100860"/>
    <s v="ORMAR 107x40x220 KLIZNI"/>
    <x v="1"/>
    <s v="25.11.10"/>
    <s v="01.12.10"/>
    <s v="1"/>
    <n v="12.5"/>
    <n v="1"/>
    <x v="1276"/>
    <n v="3531.3"/>
    <n v="0"/>
    <x v="1286"/>
    <x v="1"/>
  </r>
  <r>
    <n v="1"/>
    <s v="       103741"/>
    <s v="       100860"/>
    <s v="ORMAR 107x40x220 KLIZNI"/>
    <x v="1"/>
    <s v="25.11.10"/>
    <s v="01.12.10"/>
    <s v="1"/>
    <n v="12.5"/>
    <n v="1"/>
    <x v="1276"/>
    <n v="3531.3"/>
    <n v="0"/>
    <x v="1286"/>
    <x v="1"/>
  </r>
  <r>
    <n v="1"/>
    <s v="       103742"/>
    <s v="       101775"/>
    <s v="SOFTW.Intergrated landsli"/>
    <x v="4"/>
    <s v="03.02.12"/>
    <s v="01.03.12"/>
    <s v="1"/>
    <n v="25"/>
    <n v="1"/>
    <x v="1277"/>
    <n v="12349.65"/>
    <n v="0"/>
    <x v="1287"/>
    <x v="1"/>
  </r>
  <r>
    <n v="1"/>
    <s v="       103743"/>
    <s v="       101748"/>
    <s v="SOFTW. Aplikacija za anal"/>
    <x v="2"/>
    <s v="02.11.12"/>
    <s v="01.12.12"/>
    <s v="1"/>
    <n v="25"/>
    <n v="1"/>
    <x v="1278"/>
    <n v="33645.699999999997"/>
    <n v="0"/>
    <x v="1288"/>
    <x v="1"/>
  </r>
  <r>
    <n v="1"/>
    <s v="       103744"/>
    <s v="       100492"/>
    <s v="Log.Plot 7 Acad NEW Class"/>
    <x v="4"/>
    <s v="27.02.15"/>
    <s v="01.03.15"/>
    <s v="1"/>
    <n v="25"/>
    <n v="1"/>
    <x v="1279"/>
    <n v="4255.84"/>
    <n v="0"/>
    <x v="1289"/>
    <x v="1"/>
  </r>
  <r>
    <n v="1"/>
    <s v="       103745"/>
    <s v="       101762"/>
    <s v="SOFTW.Adcalc 3D **(donac."/>
    <x v="4"/>
    <s v="03.02.12"/>
    <s v="01.03.12"/>
    <s v="1"/>
    <n v="25"/>
    <n v="1"/>
    <x v="1280"/>
    <n v="45005.68"/>
    <n v="0"/>
    <x v="1290"/>
    <x v="1"/>
  </r>
  <r>
    <n v="1"/>
    <s v="       103746"/>
    <s v="       100283"/>
    <s v="Grapher 11"/>
    <x v="4"/>
    <s v="23.12.14"/>
    <s v="01.01.15"/>
    <s v="1"/>
    <n v="25"/>
    <n v="1"/>
    <x v="1281"/>
    <n v="2811.76"/>
    <n v="0"/>
    <x v="1291"/>
    <x v="1"/>
  </r>
  <r>
    <n v="1"/>
    <s v="       103747"/>
    <s v="       100375"/>
    <s v="KAZETA POKRETNA S LADICAM"/>
    <x v="2"/>
    <s v="28.10.15"/>
    <s v="01.11.15"/>
    <s v="1"/>
    <n v="12.5"/>
    <n v="1"/>
    <x v="1282"/>
    <n v="360.06"/>
    <n v="197.44"/>
    <x v="1292"/>
    <x v="1"/>
  </r>
  <r>
    <n v="1"/>
    <s v="       103748"/>
    <s v="       102029"/>
    <s v="STOL RADNI 200x75x75"/>
    <x v="1"/>
    <s v="28.10.15"/>
    <s v="01.11.15"/>
    <s v="1"/>
    <n v="12.5"/>
    <n v="1"/>
    <x v="1283"/>
    <n v="658.75"/>
    <n v="361.25"/>
    <x v="1293"/>
    <x v="1"/>
  </r>
  <r>
    <n v="1"/>
    <s v="       103749"/>
    <s v="       102173"/>
    <s v="STOLAC REPLY"/>
    <x v="1"/>
    <s v="27.01.15"/>
    <s v="01.02.15"/>
    <s v="1"/>
    <n v="12.5"/>
    <n v="1"/>
    <x v="1284"/>
    <n v="2163.9"/>
    <n v="761.94"/>
    <x v="1294"/>
    <x v="1"/>
  </r>
  <r>
    <n v="1"/>
    <s v="       103750"/>
    <s v="       102357"/>
    <s v="TABLET SAMSUNG"/>
    <x v="3"/>
    <s v="18.12.14"/>
    <s v="01.01.15"/>
    <s v="1"/>
    <n v="25"/>
    <n v="1"/>
    <x v="460"/>
    <n v="2899"/>
    <n v="0"/>
    <x v="472"/>
    <x v="1"/>
  </r>
  <r>
    <n v="1"/>
    <s v="       103760"/>
    <s v="       100853"/>
    <s v="OPREMA ZA ALPINIZAM"/>
    <x v="2"/>
    <s v="09.11.15"/>
    <s v="01.12.15"/>
    <s v="1"/>
    <n v="20"/>
    <n v="1"/>
    <x v="1285"/>
    <n v="2407.1"/>
    <n v="0"/>
    <x v="1295"/>
    <x v="1"/>
  </r>
  <r>
    <n v="1"/>
    <s v="       103761"/>
    <s v="       100262"/>
    <s v="GPS UREĐAJ FENIX 2"/>
    <x v="2"/>
    <s v="19.12.14"/>
    <s v="01.01.15"/>
    <s v="1"/>
    <n v="20"/>
    <n v="1"/>
    <x v="1286"/>
    <n v="3550"/>
    <n v="0"/>
    <x v="1296"/>
    <x v="1"/>
  </r>
  <r>
    <n v="1"/>
    <s v="       103762"/>
    <s v="       100269"/>
    <s v="GPSMAP UREĐAJ 64ST"/>
    <x v="2"/>
    <s v="19.12.14"/>
    <s v="01.01.15"/>
    <s v="1"/>
    <n v="20"/>
    <n v="1"/>
    <x v="1287"/>
    <n v="3448.75"/>
    <n v="0"/>
    <x v="1297"/>
    <x v="1"/>
  </r>
  <r>
    <n v="1"/>
    <s v="       103763"/>
    <s v="       100259"/>
    <s v="GPS MONTERRA EUROPE"/>
    <x v="2"/>
    <s v="16.12.14"/>
    <s v="01.01.15"/>
    <s v="1"/>
    <n v="20"/>
    <n v="1"/>
    <x v="1288"/>
    <n v="5150"/>
    <n v="0"/>
    <x v="1298"/>
    <x v="1"/>
  </r>
  <r>
    <n v="1"/>
    <s v="       103764"/>
    <s v="       100651"/>
    <s v="MONITOR 24&quot; DELL U2412M"/>
    <x v="3"/>
    <s v="19.09.13"/>
    <s v="01.10.13"/>
    <s v="1"/>
    <n v="25"/>
    <n v="1"/>
    <x v="670"/>
    <n v="2217.2000000000003"/>
    <n v="0"/>
    <x v="681"/>
    <x v="1"/>
  </r>
  <r>
    <n v="1"/>
    <s v="       103765"/>
    <s v="       101569"/>
    <s v="RAČUNALO HP ELITE 7500"/>
    <x v="3"/>
    <s v="19.09.13"/>
    <s v="01.10.13"/>
    <s v="1"/>
    <n v="25"/>
    <n v="1"/>
    <x v="1289"/>
    <n v="6838.37"/>
    <n v="0"/>
    <x v="1299"/>
    <x v="1"/>
  </r>
  <r>
    <n v="1"/>
    <s v="       103766"/>
    <s v="       100333"/>
    <s v="iPAD APPLE CELLULAR 64GB"/>
    <x v="3"/>
    <s v="24.05.13"/>
    <s v="01.06.13"/>
    <s v="1"/>
    <n v="25"/>
    <n v="1"/>
    <x v="1290"/>
    <n v="7254.1100000000006"/>
    <n v="0"/>
    <x v="1300"/>
    <x v="1"/>
  </r>
  <r>
    <n v="1"/>
    <s v="       103767"/>
    <s v="       100977"/>
    <s v="ORMAR S DRV.VRATIMA90x45x"/>
    <x v="1"/>
    <s v="16.07.12"/>
    <s v="01.08.12"/>
    <s v="1"/>
    <n v="12.5"/>
    <n v="1"/>
    <x v="1291"/>
    <n v="2194.48"/>
    <n v="0"/>
    <x v="1301"/>
    <x v="1"/>
  </r>
  <r>
    <n v="1"/>
    <s v="       103768"/>
    <s v="       102155"/>
    <s v="STOLAC KONFERENCIJSKI"/>
    <x v="1"/>
    <s v="20.06.12"/>
    <s v="01.07.12"/>
    <s v="1"/>
    <n v="12.5"/>
    <n v="1"/>
    <x v="1292"/>
    <n v="227.52"/>
    <n v="0"/>
    <x v="1302"/>
    <x v="1"/>
  </r>
  <r>
    <n v="1"/>
    <s v="       103769"/>
    <s v="       102155"/>
    <s v="STOLAC KONFERENCIJSKI"/>
    <x v="1"/>
    <s v="20.06.12"/>
    <s v="01.07.12"/>
    <s v="1"/>
    <n v="12.5"/>
    <n v="1"/>
    <x v="1292"/>
    <n v="227.52"/>
    <n v="0"/>
    <x v="1302"/>
    <x v="1"/>
  </r>
  <r>
    <n v="1"/>
    <s v="       103771"/>
    <s v="       100989"/>
    <s v="ORMAR S STAKLENIM VRATIMA"/>
    <x v="1"/>
    <s v="20.06.12"/>
    <s v="01.07.12"/>
    <s v="1"/>
    <n v="12.5"/>
    <n v="1"/>
    <x v="1293"/>
    <n v="2360.5700000000002"/>
    <n v="0"/>
    <x v="1303"/>
    <x v="1"/>
  </r>
  <r>
    <n v="1"/>
    <s v="       103772"/>
    <s v="       100978"/>
    <s v="ORMAR S DRVENIM VRATIMA"/>
    <x v="1"/>
    <s v="20.06.12"/>
    <s v="01.07.12"/>
    <s v="1"/>
    <n v="12.5"/>
    <n v="1"/>
    <x v="1294"/>
    <n v="1274.1400000000001"/>
    <n v="0"/>
    <x v="1304"/>
    <x v="1"/>
  </r>
  <r>
    <n v="1"/>
    <s v="       103773"/>
    <s v="       100978"/>
    <s v="ORMAR S DRVENIM VRATIMA"/>
    <x v="1"/>
    <s v="20.06.12"/>
    <s v="01.07.12"/>
    <s v="1"/>
    <n v="12.5"/>
    <n v="1"/>
    <x v="1294"/>
    <n v="1274.1400000000001"/>
    <n v="0"/>
    <x v="1304"/>
    <x v="1"/>
  </r>
  <r>
    <n v="1"/>
    <s v="       103774"/>
    <s v="       100920"/>
    <s v="ORMAR GARDEROBNI"/>
    <x v="1"/>
    <s v="20.06.12"/>
    <s v="01.07.12"/>
    <s v="1"/>
    <n v="12.5"/>
    <n v="1"/>
    <x v="1295"/>
    <n v="2267.29"/>
    <n v="0"/>
    <x v="1305"/>
    <x v="1"/>
  </r>
  <r>
    <n v="1"/>
    <s v="       103775"/>
    <s v="       101300"/>
    <s v="Pokretna kazeta"/>
    <x v="2"/>
    <s v="20.06.12"/>
    <s v="01.07.12"/>
    <s v="1"/>
    <n v="12.5"/>
    <n v="1"/>
    <x v="1296"/>
    <n v="1085.3"/>
    <n v="0"/>
    <x v="1306"/>
    <x v="1"/>
  </r>
  <r>
    <n v="1"/>
    <s v="       103776"/>
    <s v="       101882"/>
    <s v="STOL 200x160x73"/>
    <x v="1"/>
    <s v="20.06.12"/>
    <s v="01.07.12"/>
    <s v="1"/>
    <n v="12.5"/>
    <n v="1"/>
    <x v="1297"/>
    <n v="4163.71"/>
    <n v="0"/>
    <x v="1307"/>
    <x v="1"/>
  </r>
  <r>
    <n v="1"/>
    <s v="       103777"/>
    <s v="       100225"/>
    <s v="FOTOAPARAT NIKON D5100"/>
    <x v="1"/>
    <s v="05.09.11"/>
    <s v="01.10.11"/>
    <s v="1"/>
    <n v="20"/>
    <n v="1"/>
    <x v="1298"/>
    <n v="5221.62"/>
    <n v="0"/>
    <x v="1308"/>
    <x v="1"/>
  </r>
  <r>
    <n v="1"/>
    <s v="       103778"/>
    <s v="       100809"/>
    <s v="NOTEBOOK HP 6550"/>
    <x v="3"/>
    <s v="27.10.10"/>
    <s v="01.11.10"/>
    <s v="1"/>
    <n v="25"/>
    <n v="1"/>
    <x v="1299"/>
    <n v="7887.31"/>
    <n v="0"/>
    <x v="1309"/>
    <x v="1"/>
  </r>
  <r>
    <n v="1"/>
    <s v="       103779"/>
    <s v="       100070"/>
    <s v="BUŠILICA RUČ.MOTORNA TED-"/>
    <x v="2"/>
    <s v="21.01.08"/>
    <s v="01.02.08"/>
    <s v="1"/>
    <n v="20"/>
    <n v="1"/>
    <x v="1300"/>
    <n v="5336.67"/>
    <n v="0"/>
    <x v="1310"/>
    <x v="1"/>
  </r>
  <r>
    <n v="1"/>
    <s v="       103782"/>
    <s v="       100715"/>
    <s v="MONITOR SAMSUNG 19&quot;"/>
    <x v="3"/>
    <s v="03.10.06"/>
    <s v="01.11.06"/>
    <s v="1"/>
    <n v="25"/>
    <n v="1"/>
    <x v="1301"/>
    <n v="3599"/>
    <n v="0"/>
    <x v="1311"/>
    <x v="1"/>
  </r>
  <r>
    <n v="1"/>
    <s v="       103784"/>
    <s v="       101770"/>
    <s v="SOFTW.Design Premium EDUC"/>
    <x v="4"/>
    <s v="23.11.11"/>
    <s v="01.12.11"/>
    <s v="1"/>
    <n v="25"/>
    <n v="1"/>
    <x v="1302"/>
    <n v="4895.4000000000005"/>
    <n v="0"/>
    <x v="1312"/>
    <x v="1"/>
  </r>
  <r>
    <n v="1"/>
    <s v="       103789"/>
    <s v="       100226"/>
    <s v="FOTOAPARAT NIKON D5300"/>
    <x v="1"/>
    <s v="09.07.14"/>
    <s v="01.08.14"/>
    <s v="1"/>
    <n v="20"/>
    <n v="1"/>
    <x v="1303"/>
    <n v="13131.23"/>
    <n v="1539.1100000000001"/>
    <x v="1313"/>
    <x v="1"/>
  </r>
  <r>
    <n v="1"/>
    <s v="       103791"/>
    <s v="       100088"/>
    <s v="CorelDraw Graphics Suite"/>
    <x v="4"/>
    <s v="24.01.14"/>
    <s v="01.02.14"/>
    <s v="1"/>
    <n v="25"/>
    <n v="1"/>
    <x v="1304"/>
    <n v="581.25"/>
    <n v="0"/>
    <x v="1314"/>
    <x v="1"/>
  </r>
  <r>
    <n v="1"/>
    <s v="       103792"/>
    <s v="       102164"/>
    <s v="STOLAC NA KOTAČIMA"/>
    <x v="1"/>
    <s v="01.01.97"/>
    <s v="01.02.97"/>
    <s v="1"/>
    <n v="12.5"/>
    <n v="1"/>
    <x v="1305"/>
    <n v="432.13"/>
    <n v="0"/>
    <x v="1315"/>
    <x v="1"/>
  </r>
  <r>
    <n v="1"/>
    <s v="       103793"/>
    <s v="       101920"/>
    <s v="STOL DODATAK KONF.+ NOGA"/>
    <x v="1"/>
    <s v="04.11.08"/>
    <s v="01.12.08"/>
    <s v="1"/>
    <n v="12.5"/>
    <n v="1"/>
    <x v="1306"/>
    <n v="540.02"/>
    <n v="0"/>
    <x v="1316"/>
    <x v="1"/>
  </r>
  <r>
    <n v="1"/>
    <s v="       103794"/>
    <s v="       101156"/>
    <s v="ORMARIĆ ZA LAVABO"/>
    <x v="1"/>
    <s v="27.03.08"/>
    <s v="01.04.08"/>
    <s v="1"/>
    <n v="12.5"/>
    <n v="1"/>
    <x v="1307"/>
    <n v="1525"/>
    <n v="0"/>
    <x v="1317"/>
    <x v="1"/>
  </r>
  <r>
    <n v="1"/>
    <s v="       103795"/>
    <s v="       101300"/>
    <s v="Pokretna kazeta"/>
    <x v="2"/>
    <s v="09.07.04"/>
    <s v="01.08.04"/>
    <s v="1"/>
    <n v="12.5"/>
    <n v="1"/>
    <x v="1308"/>
    <n v="941.55000000000007"/>
    <n v="0"/>
    <x v="1318"/>
    <x v="1"/>
  </r>
  <r>
    <n v="1"/>
    <s v="       103796"/>
    <s v="       101300"/>
    <s v="Pokretna kazeta"/>
    <x v="2"/>
    <s v="09.07.04"/>
    <s v="01.08.04"/>
    <s v="1"/>
    <n v="12.5"/>
    <n v="1"/>
    <x v="1308"/>
    <n v="941.55000000000007"/>
    <n v="0"/>
    <x v="1318"/>
    <x v="1"/>
  </r>
  <r>
    <n v="1"/>
    <s v="       103797"/>
    <s v="       102018"/>
    <s v="STOL RADNI 160x80x72H"/>
    <x v="1"/>
    <s v="09.07.04"/>
    <s v="01.08.04"/>
    <s v="1"/>
    <n v="12.5"/>
    <n v="1"/>
    <x v="1309"/>
    <n v="1430.04"/>
    <n v="0"/>
    <x v="1319"/>
    <x v="1"/>
  </r>
  <r>
    <n v="1"/>
    <s v="       103798"/>
    <s v="       100185"/>
    <s v="FOTELJA NARANČASTA"/>
    <x v="1"/>
    <s v="13.12.01"/>
    <s v="01.01.02"/>
    <s v="1"/>
    <n v="12.5"/>
    <n v="1"/>
    <x v="1310"/>
    <n v="2450"/>
    <n v="0"/>
    <x v="1320"/>
    <x v="1"/>
  </r>
  <r>
    <n v="1"/>
    <s v="       103799"/>
    <s v="       101102"/>
    <s v="ORMARIĆ 91,5X45 + TOP"/>
    <x v="1"/>
    <s v="23.10.98"/>
    <s v="01.11.98"/>
    <s v="1"/>
    <n v="12.5"/>
    <n v="1"/>
    <x v="1311"/>
    <n v="1177.3"/>
    <n v="0"/>
    <x v="1321"/>
    <x v="1"/>
  </r>
  <r>
    <n v="1"/>
    <s v="       103800"/>
    <s v="       101100"/>
    <s v="ORMARIĆ 47X45 + TOP"/>
    <x v="1"/>
    <s v="23.10.98"/>
    <s v="01.11.98"/>
    <s v="1"/>
    <n v="12.5"/>
    <n v="1"/>
    <x v="1312"/>
    <n v="756.4"/>
    <n v="0"/>
    <x v="1322"/>
    <x v="1"/>
  </r>
  <r>
    <n v="1"/>
    <s v="       103801"/>
    <s v="       101936"/>
    <s v="STOL KOMPJUTERSKI"/>
    <x v="1"/>
    <s v="11.03.98"/>
    <s v="01.04.98"/>
    <s v="1"/>
    <n v="12.5"/>
    <n v="1"/>
    <x v="1313"/>
    <n v="1049.2"/>
    <n v="0"/>
    <x v="1323"/>
    <x v="1"/>
  </r>
  <r>
    <n v="1"/>
    <s v="       103802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3804"/>
    <s v="       101001"/>
    <s v="ORMAR SKAN OR 113"/>
    <x v="1"/>
    <s v="01.01.97"/>
    <s v="01.02.97"/>
    <s v="1"/>
    <n v="12.5"/>
    <n v="1"/>
    <x v="1314"/>
    <n v="4239.1499999999996"/>
    <n v="0"/>
    <x v="1324"/>
    <x v="1"/>
  </r>
  <r>
    <n v="1"/>
    <s v="       103805"/>
    <s v="       101000"/>
    <s v="ORMAR SKAN OR 104"/>
    <x v="1"/>
    <s v="01.01.97"/>
    <s v="01.02.97"/>
    <s v="1"/>
    <n v="12.5"/>
    <n v="1"/>
    <x v="485"/>
    <n v="1130.45"/>
    <n v="0"/>
    <x v="497"/>
    <x v="1"/>
  </r>
  <r>
    <n v="1"/>
    <s v="       103806"/>
    <s v="       102589"/>
    <s v="VJEŠALICA DRVENA"/>
    <x v="1"/>
    <s v="01.01.97"/>
    <s v="01.02.97"/>
    <s v="1"/>
    <n v="12.5"/>
    <n v="1"/>
    <x v="1168"/>
    <n v="56.57"/>
    <n v="0"/>
    <x v="1178"/>
    <x v="1"/>
  </r>
  <r>
    <n v="1"/>
    <s v="       103807"/>
    <s v="       102257"/>
    <s v="STOLICA N46 SA NASLONOM"/>
    <x v="1"/>
    <s v="01.01.97"/>
    <s v="01.02.97"/>
    <s v="1"/>
    <n v="12.5"/>
    <n v="1"/>
    <x v="1315"/>
    <n v="226.25"/>
    <n v="0"/>
    <x v="1325"/>
    <x v="1"/>
  </r>
  <r>
    <n v="1"/>
    <s v="       103808"/>
    <s v="       102257"/>
    <s v="STOLICA N46 SA NASLONOM"/>
    <x v="1"/>
    <s v="01.01.97"/>
    <s v="01.02.97"/>
    <s v="1"/>
    <n v="12.5"/>
    <n v="1"/>
    <x v="1315"/>
    <n v="226.25"/>
    <n v="0"/>
    <x v="1325"/>
    <x v="1"/>
  </r>
  <r>
    <n v="1"/>
    <s v="       103812"/>
    <s v="       100651"/>
    <s v="MONITOR 24&quot; DELL U2412M"/>
    <x v="3"/>
    <s v="11.06.14"/>
    <s v="01.07.14"/>
    <s v="1"/>
    <n v="25"/>
    <n v="1"/>
    <x v="923"/>
    <n v="1958.8700000000001"/>
    <n v="0"/>
    <x v="933"/>
    <x v="1"/>
  </r>
  <r>
    <n v="1"/>
    <s v="       103814"/>
    <s v="       101227"/>
    <s v="PISAČ HP PHOTOSMART 3210"/>
    <x v="3"/>
    <s v="12.09.06"/>
    <s v="01.10.06"/>
    <s v="1"/>
    <n v="25"/>
    <n v="1"/>
    <x v="707"/>
    <n v="2379"/>
    <n v="0"/>
    <x v="718"/>
    <x v="1"/>
  </r>
  <r>
    <n v="1"/>
    <s v="       103815"/>
    <s v="       102210"/>
    <s v="STOLAC UREDSKI CRNO/SIVI"/>
    <x v="1"/>
    <s v="25.10.05"/>
    <s v="01.11.05"/>
    <s v="1"/>
    <n v="12.5"/>
    <n v="1"/>
    <x v="1316"/>
    <n v="763.78"/>
    <n v="0"/>
    <x v="1326"/>
    <x v="1"/>
  </r>
  <r>
    <n v="1"/>
    <s v="       103816"/>
    <s v="       102125"/>
    <s v="STOLAC DAKTILO SA RUKOH."/>
    <x v="1"/>
    <s v="23.10.98"/>
    <s v="01.11.98"/>
    <s v="1"/>
    <n v="12.5"/>
    <n v="1"/>
    <x v="1317"/>
    <n v="878.4"/>
    <n v="0"/>
    <x v="1327"/>
    <x v="1"/>
  </r>
  <r>
    <n v="1"/>
    <s v="       103817"/>
    <s v="       100945"/>
    <s v="ORMAR LADIČARKA"/>
    <x v="1"/>
    <s v="23.10.98"/>
    <s v="01.11.98"/>
    <s v="1"/>
    <n v="12.5"/>
    <n v="1"/>
    <x v="1318"/>
    <n v="1244.4000000000001"/>
    <n v="0"/>
    <x v="1328"/>
    <x v="1"/>
  </r>
  <r>
    <n v="1"/>
    <s v="       103818"/>
    <s v="       101870"/>
    <s v="STOL + NOSAČ TIPKOVNICE"/>
    <x v="1"/>
    <s v="23.10.98"/>
    <s v="01.11.98"/>
    <s v="1"/>
    <n v="12.5"/>
    <n v="1"/>
    <x v="920"/>
    <n v="1342"/>
    <n v="0"/>
    <x v="930"/>
    <x v="1"/>
  </r>
  <r>
    <n v="1"/>
    <s v="       103819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3820"/>
    <s v="       101148"/>
    <s v="ORMARIĆ UZ PIS. STOL 5LAD"/>
    <x v="1"/>
    <s v="01.01.97"/>
    <s v="01.02.97"/>
    <s v="1"/>
    <n v="12.5"/>
    <n v="1"/>
    <x v="1319"/>
    <n v="353.26"/>
    <n v="0"/>
    <x v="1329"/>
    <x v="1"/>
  </r>
  <r>
    <n v="1"/>
    <s v="       103821"/>
    <s v="       102304"/>
    <s v="STOLIĆ UZ PIS. STOL"/>
    <x v="1"/>
    <s v="01.01.97"/>
    <s v="01.02.97"/>
    <s v="1"/>
    <n v="12.5"/>
    <n v="1"/>
    <x v="918"/>
    <n v="141.30000000000001"/>
    <n v="0"/>
    <x v="928"/>
    <x v="1"/>
  </r>
  <r>
    <n v="1"/>
    <s v="       103822"/>
    <s v="       101148"/>
    <s v="ORMARIĆ UZ PIS. STOL 5LAD"/>
    <x v="1"/>
    <s v="01.01.97"/>
    <s v="01.02.97"/>
    <s v="1"/>
    <n v="12.5"/>
    <n v="1"/>
    <x v="1319"/>
    <n v="353.26"/>
    <n v="0"/>
    <x v="1329"/>
    <x v="1"/>
  </r>
  <r>
    <n v="1"/>
    <s v="       103823"/>
    <s v="       101148"/>
    <s v="ORMARIĆ UZ PIS. STOL 5LAD"/>
    <x v="1"/>
    <s v="01.01.97"/>
    <s v="01.02.97"/>
    <s v="1"/>
    <n v="12.5"/>
    <n v="1"/>
    <x v="1319"/>
    <n v="353.26"/>
    <n v="0"/>
    <x v="1329"/>
    <x v="1"/>
  </r>
  <r>
    <n v="1"/>
    <s v="       103824"/>
    <s v="       101974"/>
    <s v="STOL PISAĆI"/>
    <x v="1"/>
    <s v="01.01.97"/>
    <s v="01.02.97"/>
    <s v="1"/>
    <n v="12.5"/>
    <n v="1"/>
    <x v="521"/>
    <n v="616.61"/>
    <n v="0"/>
    <x v="533"/>
    <x v="1"/>
  </r>
  <r>
    <n v="1"/>
    <s v="       103825"/>
    <s v="       101072"/>
    <s v="ORMAR ZA KNJIGE I ARHIVU"/>
    <x v="1"/>
    <s v="01.01.97"/>
    <s v="01.02.97"/>
    <s v="1"/>
    <n v="12.5"/>
    <n v="1"/>
    <x v="488"/>
    <n v="1130.46"/>
    <n v="0"/>
    <x v="500"/>
    <x v="1"/>
  </r>
  <r>
    <n v="1"/>
    <s v="       103826"/>
    <s v="       101072"/>
    <s v="ORMAR ZA KNJIGE I ARHIVU"/>
    <x v="1"/>
    <s v="01.01.97"/>
    <s v="01.02.97"/>
    <s v="1"/>
    <n v="12.5"/>
    <n v="1"/>
    <x v="488"/>
    <n v="1130.46"/>
    <n v="0"/>
    <x v="500"/>
    <x v="1"/>
  </r>
  <r>
    <n v="1"/>
    <s v="       103827"/>
    <s v="       101072"/>
    <s v="ORMAR ZA KNJIGE I ARHIVU"/>
    <x v="1"/>
    <s v="01.01.97"/>
    <s v="01.02.97"/>
    <s v="1"/>
    <n v="12.5"/>
    <n v="1"/>
    <x v="488"/>
    <n v="1130.46"/>
    <n v="0"/>
    <x v="500"/>
    <x v="1"/>
  </r>
  <r>
    <n v="1"/>
    <s v="       103828"/>
    <s v="       101072"/>
    <s v="ORMAR ZA KNJIGE I ARHIVU"/>
    <x v="1"/>
    <s v="01.01.97"/>
    <s v="01.02.97"/>
    <s v="1"/>
    <n v="12.5"/>
    <n v="1"/>
    <x v="488"/>
    <n v="1130.46"/>
    <n v="0"/>
    <x v="500"/>
    <x v="1"/>
  </r>
  <r>
    <n v="1"/>
    <s v="       103829"/>
    <s v="       101217"/>
    <s v="PISAČ HP DJ 9800D, A3"/>
    <x v="3"/>
    <s v="04.02.08"/>
    <s v="01.03.08"/>
    <s v="1"/>
    <n v="25"/>
    <n v="1"/>
    <x v="1320"/>
    <n v="4206.5600000000004"/>
    <n v="0"/>
    <x v="1330"/>
    <x v="1"/>
  </r>
  <r>
    <n v="1"/>
    <s v="       103830"/>
    <s v="       100730"/>
    <s v="MONITOR SAMSUNG 24&quot;SM245B"/>
    <x v="3"/>
    <s v="29.10.08"/>
    <s v="01.11.08"/>
    <s v="1"/>
    <n v="25"/>
    <n v="1"/>
    <x v="767"/>
    <n v="2641.3"/>
    <n v="0"/>
    <x v="777"/>
    <x v="1"/>
  </r>
  <r>
    <n v="1"/>
    <s v="       103831"/>
    <s v="       101582"/>
    <s v="RAČUNALO HP PROONE400"/>
    <x v="3"/>
    <s v="21.05.14"/>
    <s v="01.06.14"/>
    <s v="1"/>
    <n v="25"/>
    <n v="1"/>
    <x v="1321"/>
    <n v="5393.21"/>
    <n v="0"/>
    <x v="1331"/>
    <x v="1"/>
  </r>
  <r>
    <n v="1"/>
    <s v="       103832"/>
    <s v="       102585"/>
    <s v="VJEŠALICA"/>
    <x v="2"/>
    <s v="21.11.07"/>
    <s v="01.12.07"/>
    <s v="1"/>
    <n v="12.5"/>
    <n v="1"/>
    <x v="1322"/>
    <n v="300.86"/>
    <n v="0"/>
    <x v="1332"/>
    <x v="1"/>
  </r>
  <r>
    <n v="1"/>
    <s v="       103833"/>
    <s v="       101300"/>
    <s v="Pokretna kazeta"/>
    <x v="2"/>
    <s v="21.11.07"/>
    <s v="01.12.07"/>
    <s v="1"/>
    <n v="12.5"/>
    <n v="1"/>
    <x v="1323"/>
    <n v="896.46"/>
    <n v="0"/>
    <x v="1333"/>
    <x v="1"/>
  </r>
  <r>
    <n v="1"/>
    <s v="       103834"/>
    <s v="       101300"/>
    <s v="Pokretna kazeta"/>
    <x v="2"/>
    <s v="21.11.07"/>
    <s v="01.12.07"/>
    <s v="1"/>
    <n v="12.5"/>
    <n v="1"/>
    <x v="1323"/>
    <n v="896.46"/>
    <n v="0"/>
    <x v="1333"/>
    <x v="1"/>
  </r>
  <r>
    <n v="1"/>
    <s v="       103835"/>
    <s v="       102020"/>
    <s v="STOL RADNI 160x80xH72cm"/>
    <x v="1"/>
    <s v="21.11.07"/>
    <s v="01.12.07"/>
    <s v="1"/>
    <n v="12.5"/>
    <n v="1"/>
    <x v="1324"/>
    <n v="1024.21"/>
    <n v="0"/>
    <x v="1334"/>
    <x v="1"/>
  </r>
  <r>
    <n v="1"/>
    <s v="       103836"/>
    <s v="       102020"/>
    <s v="STOL RADNI 160x80xH72cm"/>
    <x v="1"/>
    <s v="21.11.07"/>
    <s v="01.12.07"/>
    <s v="1"/>
    <n v="12.5"/>
    <n v="1"/>
    <x v="1324"/>
    <n v="1024.21"/>
    <n v="0"/>
    <x v="1334"/>
    <x v="1"/>
  </r>
  <r>
    <n v="1"/>
    <s v="       103837"/>
    <s v="       101300"/>
    <s v="Pokretna kazeta"/>
    <x v="2"/>
    <s v="21.11.07"/>
    <s v="01.12.07"/>
    <s v="1"/>
    <n v="12.5"/>
    <n v="1"/>
    <x v="1323"/>
    <n v="896.46"/>
    <n v="0"/>
    <x v="1333"/>
    <x v="1"/>
  </r>
  <r>
    <n v="1"/>
    <s v="       103838"/>
    <s v="       102209"/>
    <s v="STOLAC UREDSKI CRNI"/>
    <x v="1"/>
    <s v="21.11.07"/>
    <s v="01.12.07"/>
    <s v="1"/>
    <n v="12.5"/>
    <n v="1"/>
    <x v="1325"/>
    <n v="2078.4900000000002"/>
    <n v="0"/>
    <x v="1335"/>
    <x v="1"/>
  </r>
  <r>
    <n v="1"/>
    <s v="       103839"/>
    <s v="       102209"/>
    <s v="STOLAC UREDSKI CRNI"/>
    <x v="1"/>
    <s v="21.11.07"/>
    <s v="01.12.07"/>
    <s v="1"/>
    <n v="12.5"/>
    <n v="1"/>
    <x v="1325"/>
    <n v="2078.4900000000002"/>
    <n v="0"/>
    <x v="1335"/>
    <x v="1"/>
  </r>
  <r>
    <n v="1"/>
    <s v="       103840"/>
    <s v="       100958"/>
    <s v="ORMAR NISKI S DRV.VRATIMA"/>
    <x v="1"/>
    <s v="21.11.07"/>
    <s v="01.12.07"/>
    <s v="1"/>
    <n v="12.5"/>
    <n v="1"/>
    <x v="1326"/>
    <n v="1012.4"/>
    <n v="0"/>
    <x v="1336"/>
    <x v="1"/>
  </r>
  <r>
    <n v="1"/>
    <s v="       103841"/>
    <s v="       101043"/>
    <s v="ORMAR VISOKI S DRV.I STAK"/>
    <x v="1"/>
    <s v="21.11.07"/>
    <s v="01.12.07"/>
    <s v="1"/>
    <n v="12.5"/>
    <n v="1"/>
    <x v="1327"/>
    <n v="2360.85"/>
    <n v="0"/>
    <x v="1337"/>
    <x v="1"/>
  </r>
  <r>
    <n v="1"/>
    <s v="       103842"/>
    <s v="       101044"/>
    <s v="ORMAR VISOKI S DRV.VRATIM"/>
    <x v="1"/>
    <s v="21.11.07"/>
    <s v="01.12.07"/>
    <s v="1"/>
    <n v="12.5"/>
    <n v="1"/>
    <x v="1328"/>
    <n v="1965.76"/>
    <n v="0"/>
    <x v="1338"/>
    <x v="1"/>
  </r>
  <r>
    <n v="1"/>
    <s v="       103843"/>
    <s v="       101044"/>
    <s v="ORMAR VISOKI S DRV.VRATIM"/>
    <x v="1"/>
    <s v="21.11.07"/>
    <s v="01.12.07"/>
    <s v="1"/>
    <n v="12.5"/>
    <n v="1"/>
    <x v="1328"/>
    <n v="1965.76"/>
    <n v="0"/>
    <x v="1338"/>
    <x v="1"/>
  </r>
  <r>
    <n v="1"/>
    <s v="       103844"/>
    <s v="       102209"/>
    <s v="STOLAC UREDSKI CRNI"/>
    <x v="1"/>
    <s v="21.11.07"/>
    <s v="01.12.07"/>
    <s v="1"/>
    <n v="12.5"/>
    <n v="1"/>
    <x v="1325"/>
    <n v="2078.4900000000002"/>
    <n v="0"/>
    <x v="1335"/>
    <x v="1"/>
  </r>
  <r>
    <n v="1"/>
    <s v="       103845"/>
    <s v="       100623"/>
    <s v="MONIT.SAMSUNG 20&quot; 2043BW"/>
    <x v="3"/>
    <s v="18.02.08"/>
    <s v="01.03.08"/>
    <s v="1"/>
    <n v="25"/>
    <n v="1"/>
    <x v="1329"/>
    <n v="2097.1799999999998"/>
    <n v="0"/>
    <x v="1339"/>
    <x v="1"/>
  </r>
  <r>
    <n v="1"/>
    <s v="       103846"/>
    <s v="       101530"/>
    <s v="RAČ.MB INTEL DP35DPM*ATX"/>
    <x v="3"/>
    <s v="18.02.08"/>
    <s v="01.03.08"/>
    <s v="1"/>
    <n v="25"/>
    <n v="1"/>
    <x v="1330"/>
    <n v="8034.97"/>
    <n v="0"/>
    <x v="1340"/>
    <x v="1"/>
  </r>
  <r>
    <n v="1"/>
    <s v="       103848"/>
    <s v="       102213"/>
    <s v="STOLAC UREDSKI SIVI"/>
    <x v="1"/>
    <s v="20.04.06"/>
    <s v="01.05.06"/>
    <s v="1"/>
    <n v="12.5"/>
    <n v="1"/>
    <x v="1331"/>
    <n v="715.9"/>
    <n v="0"/>
    <x v="1341"/>
    <x v="1"/>
  </r>
  <r>
    <n v="1"/>
    <s v="       103849"/>
    <s v="       101300"/>
    <s v="Pokretna kazeta"/>
    <x v="2"/>
    <s v="20.04.06"/>
    <s v="01.05.06"/>
    <s v="1"/>
    <n v="12.5"/>
    <n v="1"/>
    <x v="1323"/>
    <n v="896.46"/>
    <n v="0"/>
    <x v="1333"/>
    <x v="1"/>
  </r>
  <r>
    <n v="1"/>
    <s v="       103850"/>
    <s v="       102026"/>
    <s v="STOL RADNI 180x80"/>
    <x v="1"/>
    <s v="20.04.06"/>
    <s v="01.05.06"/>
    <s v="1"/>
    <n v="12.5"/>
    <n v="1"/>
    <x v="1332"/>
    <n v="878.2"/>
    <n v="0"/>
    <x v="1342"/>
    <x v="1"/>
  </r>
  <r>
    <n v="1"/>
    <s v="       103851"/>
    <s v="       100177"/>
    <s v="FOTELJA KOŽNA CRNA"/>
    <x v="1"/>
    <s v="19.07.00"/>
    <s v="01.08.00"/>
    <s v="1"/>
    <n v="12.5"/>
    <n v="1"/>
    <x v="1333"/>
    <n v="1854.52"/>
    <n v="0"/>
    <x v="1343"/>
    <x v="1"/>
  </r>
  <r>
    <n v="1"/>
    <s v="       103856"/>
    <s v="       101981"/>
    <s v="STOL PISAĆI ORAH PT323"/>
    <x v="1"/>
    <s v="01.01.97"/>
    <s v="01.02.97"/>
    <s v="1"/>
    <n v="12.5"/>
    <n v="1"/>
    <x v="1334"/>
    <n v="3368.5"/>
    <n v="0"/>
    <x v="1344"/>
    <x v="1"/>
  </r>
  <r>
    <n v="1"/>
    <s v="       103857"/>
    <s v="       101942"/>
    <s v="STOL KONFERENC. ORAH"/>
    <x v="1"/>
    <s v="01.01.97"/>
    <s v="01.02.97"/>
    <s v="1"/>
    <n v="12.5"/>
    <n v="1"/>
    <x v="1335"/>
    <n v="1050.46"/>
    <n v="0"/>
    <x v="1345"/>
    <x v="1"/>
  </r>
  <r>
    <n v="1"/>
    <s v="       103863"/>
    <s v="       100004"/>
    <s v="ADVANCE FINITE ELEM.GROUN"/>
    <x v="2"/>
    <s v="16.01.07"/>
    <s v="01.02.07"/>
    <s v="1"/>
    <n v="25"/>
    <n v="1"/>
    <x v="1336"/>
    <n v="27503.89"/>
    <n v="0"/>
    <x v="1346"/>
    <x v="1"/>
  </r>
  <r>
    <n v="1"/>
    <s v="       103864"/>
    <s v="       100651"/>
    <s v="MONITOR 24&quot; DELL U2412M"/>
    <x v="3"/>
    <s v="21.11.14"/>
    <s v="01.12.14"/>
    <s v="1"/>
    <n v="25"/>
    <n v="1"/>
    <x v="923"/>
    <n v="1958.8700000000001"/>
    <n v="0"/>
    <x v="933"/>
    <x v="1"/>
  </r>
  <r>
    <n v="1"/>
    <s v="       103865"/>
    <s v="       101619"/>
    <s v="RAČUNALO PRODESK 490G1"/>
    <x v="3"/>
    <s v="21.11.14"/>
    <s v="01.12.14"/>
    <s v="1"/>
    <n v="25"/>
    <n v="1"/>
    <x v="1337"/>
    <n v="6752.04"/>
    <n v="0"/>
    <x v="1347"/>
    <x v="1"/>
  </r>
  <r>
    <n v="1"/>
    <s v="       103868"/>
    <s v="       100175"/>
    <s v="FOTELJA KONFERENCIJSKA"/>
    <x v="1"/>
    <s v="20.02.01"/>
    <s v="01.03.01"/>
    <s v="1"/>
    <n v="12.5"/>
    <n v="1"/>
    <x v="462"/>
    <n v="1769"/>
    <n v="0"/>
    <x v="474"/>
    <x v="1"/>
  </r>
  <r>
    <n v="1"/>
    <s v="       103869"/>
    <s v="       100175"/>
    <s v="FOTELJA KONFERENCIJSKA"/>
    <x v="1"/>
    <s v="20.02.01"/>
    <s v="01.03.01"/>
    <s v="1"/>
    <n v="12.5"/>
    <n v="1"/>
    <x v="462"/>
    <n v="1769"/>
    <n v="0"/>
    <x v="474"/>
    <x v="1"/>
  </r>
  <r>
    <n v="1"/>
    <s v="       103870"/>
    <s v="       100176"/>
    <s v="FOTELJA KOŽNA"/>
    <x v="1"/>
    <s v="20.02.01"/>
    <s v="01.03.01"/>
    <s v="1"/>
    <n v="12.5"/>
    <n v="1"/>
    <x v="312"/>
    <n v="3172"/>
    <n v="0"/>
    <x v="324"/>
    <x v="1"/>
  </r>
  <r>
    <n v="1"/>
    <s v="       103871"/>
    <s v="       100480"/>
    <s v="LADIČAR S 4 LADICE"/>
    <x v="1"/>
    <s v="20.02.01"/>
    <s v="01.03.01"/>
    <s v="1"/>
    <n v="12.5"/>
    <n v="1"/>
    <x v="1338"/>
    <n v="2098.4"/>
    <n v="0"/>
    <x v="1348"/>
    <x v="1"/>
  </r>
  <r>
    <n v="1"/>
    <s v="       103872"/>
    <s v="       101903"/>
    <s v="STOL DAKTILO"/>
    <x v="1"/>
    <s v="20.02.01"/>
    <s v="01.03.01"/>
    <s v="1"/>
    <n v="12.5"/>
    <n v="1"/>
    <x v="1339"/>
    <n v="1671.4"/>
    <n v="0"/>
    <x v="1349"/>
    <x v="1"/>
  </r>
  <r>
    <n v="1"/>
    <s v="       103873"/>
    <s v="       101912"/>
    <s v="STOL DAKTILO+IZVLAČ.LADIC"/>
    <x v="1"/>
    <s v="20.02.01"/>
    <s v="01.03.01"/>
    <s v="1"/>
    <n v="12.5"/>
    <n v="1"/>
    <x v="1340"/>
    <n v="2244.8000000000002"/>
    <n v="0"/>
    <x v="1350"/>
    <x v="1"/>
  </r>
  <r>
    <n v="1"/>
    <s v="       103874"/>
    <s v="       101881"/>
    <s v="STOL 200x100x75"/>
    <x v="1"/>
    <s v="20.02.01"/>
    <s v="01.03.01"/>
    <s v="1"/>
    <n v="12.5"/>
    <n v="1"/>
    <x v="1301"/>
    <n v="3599"/>
    <n v="0"/>
    <x v="1311"/>
    <x v="1"/>
  </r>
  <r>
    <n v="1"/>
    <s v="       103878"/>
    <s v="       102573"/>
    <s v="VITRINA USTAKLJENA S.405"/>
    <x v="1"/>
    <s v="01.01.97"/>
    <s v="01.02.97"/>
    <s v="1"/>
    <n v="12.5"/>
    <n v="1"/>
    <x v="1341"/>
    <n v="847.79"/>
    <n v="0"/>
    <x v="1351"/>
    <x v="1"/>
  </r>
  <r>
    <n v="1"/>
    <s v="       103879"/>
    <s v="       102573"/>
    <s v="VITRINA USTAKLJENA S.405"/>
    <x v="1"/>
    <s v="01.01.97"/>
    <s v="01.02.97"/>
    <s v="1"/>
    <n v="12.5"/>
    <n v="1"/>
    <x v="1341"/>
    <n v="847.79"/>
    <n v="0"/>
    <x v="1351"/>
    <x v="1"/>
  </r>
  <r>
    <n v="1"/>
    <s v="       103880"/>
    <s v="       102573"/>
    <s v="VITRINA USTAKLJENA S.405"/>
    <x v="1"/>
    <s v="01.01.97"/>
    <s v="01.02.97"/>
    <s v="1"/>
    <n v="12.5"/>
    <n v="1"/>
    <x v="1341"/>
    <n v="847.79"/>
    <n v="0"/>
    <x v="1351"/>
    <x v="1"/>
  </r>
  <r>
    <n v="1"/>
    <s v="       103881"/>
    <s v="       102573"/>
    <s v="VITRINA USTAKLJENA S.405"/>
    <x v="1"/>
    <s v="01.01.97"/>
    <s v="01.02.97"/>
    <s v="1"/>
    <n v="12.5"/>
    <n v="1"/>
    <x v="1341"/>
    <n v="847.79"/>
    <n v="0"/>
    <x v="1351"/>
    <x v="1"/>
  </r>
  <r>
    <n v="1"/>
    <s v="       103882"/>
    <s v="       102573"/>
    <s v="VITRINA USTAKLJENA S.405"/>
    <x v="1"/>
    <s v="01.01.97"/>
    <s v="01.02.97"/>
    <s v="1"/>
    <n v="12.5"/>
    <n v="1"/>
    <x v="1341"/>
    <n v="847.79"/>
    <n v="0"/>
    <x v="1351"/>
    <x v="1"/>
  </r>
  <r>
    <n v="1"/>
    <s v="       103883"/>
    <s v="       102585"/>
    <s v="VJEŠALICA"/>
    <x v="2"/>
    <s v="22.11.10"/>
    <s v="01.12.10"/>
    <s v="1"/>
    <n v="12.5"/>
    <n v="1"/>
    <x v="1342"/>
    <n v="646.99"/>
    <n v="0"/>
    <x v="1352"/>
    <x v="1"/>
  </r>
  <r>
    <n v="1"/>
    <s v="       103884"/>
    <s v="       100475"/>
    <s v="LADIČAR POKRETNI 3L"/>
    <x v="1"/>
    <s v="21.11.00"/>
    <s v="01.12.00"/>
    <s v="1"/>
    <n v="12.5"/>
    <n v="1"/>
    <x v="1343"/>
    <n v="1681.16"/>
    <n v="0"/>
    <x v="1353"/>
    <x v="1"/>
  </r>
  <r>
    <n v="1"/>
    <s v="       103885"/>
    <s v="       101677"/>
    <s v="SCANER CANON LIDE 25"/>
    <x v="3"/>
    <s v="05.01.07"/>
    <s v="01.02.07"/>
    <s v="1"/>
    <n v="25"/>
    <n v="1"/>
    <x v="546"/>
    <n v="378.2"/>
    <n v="0"/>
    <x v="558"/>
    <x v="1"/>
  </r>
  <r>
    <n v="1"/>
    <s v="       103886"/>
    <s v="       102159"/>
    <s v="STOLAC KOŽNI"/>
    <x v="1"/>
    <s v="21.11.00"/>
    <s v="01.12.00"/>
    <s v="1"/>
    <n v="12.5"/>
    <n v="1"/>
    <x v="348"/>
    <n v="1708"/>
    <n v="0"/>
    <x v="360"/>
    <x v="1"/>
  </r>
  <r>
    <n v="1"/>
    <s v="       103887"/>
    <s v="       102159"/>
    <s v="STOLAC KOŽNI"/>
    <x v="1"/>
    <s v="21.11.00"/>
    <s v="01.12.00"/>
    <s v="1"/>
    <n v="12.5"/>
    <n v="1"/>
    <x v="348"/>
    <n v="1708"/>
    <n v="0"/>
    <x v="360"/>
    <x v="1"/>
  </r>
  <r>
    <n v="1"/>
    <s v="       103888"/>
    <s v="       100182"/>
    <s v="FOTELJA KOŽNA SA RUKON."/>
    <x v="1"/>
    <s v="21.11.00"/>
    <s v="01.12.00"/>
    <s v="1"/>
    <n v="12.5"/>
    <n v="1"/>
    <x v="1344"/>
    <n v="2928"/>
    <n v="0"/>
    <x v="1354"/>
    <x v="1"/>
  </r>
  <r>
    <n v="1"/>
    <s v="       103889"/>
    <s v="       101013"/>
    <s v="ORMAR STAKLENI + PLOČE UK"/>
    <x v="1"/>
    <s v="21.11.00"/>
    <s v="01.12.00"/>
    <s v="1"/>
    <n v="12.5"/>
    <n v="1"/>
    <x v="855"/>
    <n v="2196"/>
    <n v="0"/>
    <x v="865"/>
    <x v="1"/>
  </r>
  <r>
    <n v="1"/>
    <s v="       103890"/>
    <s v="       100870"/>
    <s v="ORMAR 282/45"/>
    <x v="1"/>
    <s v="21.11.00"/>
    <s v="01.12.00"/>
    <s v="1"/>
    <n v="12.5"/>
    <n v="1"/>
    <x v="1345"/>
    <n v="11077.62"/>
    <n v="0"/>
    <x v="1355"/>
    <x v="1"/>
  </r>
  <r>
    <n v="1"/>
    <s v="       103891"/>
    <s v="       100939"/>
    <s v="ORMAR JEDNOSTRANI"/>
    <x v="1"/>
    <s v="21.11.00"/>
    <s v="01.12.00"/>
    <s v="1"/>
    <n v="12.5"/>
    <n v="1"/>
    <x v="1346"/>
    <n v="3477"/>
    <n v="0"/>
    <x v="1356"/>
    <x v="1"/>
  </r>
  <r>
    <n v="1"/>
    <s v="       103892"/>
    <s v="       101300"/>
    <s v="Pokretna kazeta"/>
    <x v="2"/>
    <s v="18.01.08"/>
    <s v="01.02.08"/>
    <s v="1"/>
    <n v="12.5"/>
    <n v="1"/>
    <x v="1323"/>
    <n v="896.46"/>
    <n v="0"/>
    <x v="1333"/>
    <x v="1"/>
  </r>
  <r>
    <n v="1"/>
    <s v="       103893"/>
    <s v="       101907"/>
    <s v="STOL DAKTILO S IZVLAČ.PLO"/>
    <x v="1"/>
    <s v="21.11.00"/>
    <s v="01.12.00"/>
    <s v="1"/>
    <n v="12.5"/>
    <n v="1"/>
    <x v="1347"/>
    <n v="2610.8000000000002"/>
    <n v="0"/>
    <x v="1357"/>
    <x v="1"/>
  </r>
  <r>
    <n v="1"/>
    <s v="       103894"/>
    <s v="       101886"/>
    <s v="STOL 200x95"/>
    <x v="1"/>
    <s v="21.11.00"/>
    <s v="01.12.00"/>
    <s v="1"/>
    <n v="12.5"/>
    <n v="1"/>
    <x v="1301"/>
    <n v="3599"/>
    <n v="0"/>
    <x v="1311"/>
    <x v="1"/>
  </r>
  <r>
    <n v="1"/>
    <s v="       103896"/>
    <s v="       100619"/>
    <s v="MON.SAMSUNG 22&quot; SM225BW"/>
    <x v="3"/>
    <s v="28.02.08"/>
    <s v="01.03.08"/>
    <s v="1"/>
    <n v="25"/>
    <n v="1"/>
    <x v="1348"/>
    <n v="2098.2800000000002"/>
    <n v="0"/>
    <x v="1358"/>
    <x v="1"/>
  </r>
  <r>
    <n v="1"/>
    <s v="       103899"/>
    <s v="       102286"/>
    <s v="STOLICE DRVENE ŠTOKRLI"/>
    <x v="1"/>
    <s v="01.01.97"/>
    <s v="01.02.97"/>
    <s v="1"/>
    <n v="12.5"/>
    <n v="1"/>
    <x v="914"/>
    <n v="226.07"/>
    <n v="0"/>
    <x v="924"/>
    <x v="1"/>
  </r>
  <r>
    <n v="1"/>
    <s v="       103900"/>
    <s v="       102159"/>
    <s v="STOLAC KOŽNI"/>
    <x v="1"/>
    <s v="21.11.00"/>
    <s v="01.12.00"/>
    <s v="1"/>
    <n v="12.5"/>
    <n v="1"/>
    <x v="348"/>
    <n v="1708"/>
    <n v="0"/>
    <x v="360"/>
    <x v="1"/>
  </r>
  <r>
    <n v="1"/>
    <s v="       103901"/>
    <s v="       102159"/>
    <s v="STOLAC KOŽNI"/>
    <x v="1"/>
    <s v="21.11.00"/>
    <s v="01.12.00"/>
    <s v="1"/>
    <n v="12.5"/>
    <n v="1"/>
    <x v="348"/>
    <n v="1708"/>
    <n v="0"/>
    <x v="360"/>
    <x v="1"/>
  </r>
  <r>
    <n v="1"/>
    <s v="       103902"/>
    <s v="       100198"/>
    <s v="FOTELJA UREDSKA SIVA"/>
    <x v="1"/>
    <s v="26.10.01"/>
    <s v="01.11.01"/>
    <s v="1"/>
    <n v="12.5"/>
    <n v="1"/>
    <x v="1349"/>
    <n v="1123.25"/>
    <n v="0"/>
    <x v="1359"/>
    <x v="1"/>
  </r>
  <r>
    <n v="1"/>
    <s v="       103903"/>
    <s v="       101995"/>
    <s v="STOL PRIMO 1400x650x740"/>
    <x v="1"/>
    <s v="01.01.97"/>
    <s v="01.02.97"/>
    <s v="1"/>
    <n v="12.5"/>
    <n v="1"/>
    <x v="1350"/>
    <n v="1022.76"/>
    <n v="0"/>
    <x v="1360"/>
    <x v="1"/>
  </r>
  <r>
    <n v="1"/>
    <s v="       103904"/>
    <s v="       100467"/>
    <s v="LADIČAR 3L POKRETNI"/>
    <x v="1"/>
    <s v="21.11.00"/>
    <s v="01.12.00"/>
    <s v="1"/>
    <n v="12.5"/>
    <n v="1"/>
    <x v="1343"/>
    <n v="1681.16"/>
    <n v="0"/>
    <x v="1353"/>
    <x v="1"/>
  </r>
  <r>
    <n v="1"/>
    <s v="       103905"/>
    <s v="       101911"/>
    <s v="STOL DAKTILO+IZVL.POLICA"/>
    <x v="1"/>
    <s v="21.11.00"/>
    <s v="01.12.00"/>
    <s v="1"/>
    <n v="12.5"/>
    <n v="1"/>
    <x v="1351"/>
    <n v="2635.2000000000003"/>
    <n v="0"/>
    <x v="1361"/>
    <x v="1"/>
  </r>
  <r>
    <n v="1"/>
    <s v="       103906"/>
    <s v="       100467"/>
    <s v="LADIČAR 3L POKRETNI"/>
    <x v="1"/>
    <s v="21.11.00"/>
    <s v="01.12.00"/>
    <s v="1"/>
    <n v="12.5"/>
    <n v="1"/>
    <x v="1343"/>
    <n v="1681.16"/>
    <n v="0"/>
    <x v="1353"/>
    <x v="1"/>
  </r>
  <r>
    <n v="1"/>
    <s v="       103907"/>
    <s v="       101886"/>
    <s v="STOL 200x95"/>
    <x v="1"/>
    <s v="21.11.00"/>
    <s v="01.12.00"/>
    <s v="1"/>
    <n v="12.5"/>
    <n v="1"/>
    <x v="1301"/>
    <n v="3599"/>
    <n v="0"/>
    <x v="1311"/>
    <x v="1"/>
  </r>
  <r>
    <n v="1"/>
    <s v="       103908"/>
    <s v="       100876"/>
    <s v="ORMAR 60/45/204"/>
    <x v="1"/>
    <s v="21.11.00"/>
    <s v="01.12.00"/>
    <s v="1"/>
    <n v="12.5"/>
    <n v="1"/>
    <x v="1352"/>
    <n v="2061.8000000000002"/>
    <n v="0"/>
    <x v="1362"/>
    <x v="1"/>
  </r>
  <r>
    <n v="1"/>
    <s v="       103909"/>
    <s v="       100866"/>
    <s v="ORMAR 191/45/206"/>
    <x v="1"/>
    <s v="21.11.00"/>
    <s v="01.12.00"/>
    <s v="1"/>
    <n v="12.5"/>
    <n v="1"/>
    <x v="1353"/>
    <n v="7790.92"/>
    <n v="0"/>
    <x v="1363"/>
    <x v="1"/>
  </r>
  <r>
    <n v="1"/>
    <s v="       103910"/>
    <s v="       100865"/>
    <s v="ORMAR 159/45/206"/>
    <x v="1"/>
    <s v="21.11.00"/>
    <s v="01.12.00"/>
    <s v="1"/>
    <n v="12.5"/>
    <n v="1"/>
    <x v="1354"/>
    <n v="6856.4000000000005"/>
    <n v="0"/>
    <x v="1364"/>
    <x v="1"/>
  </r>
  <r>
    <n v="1"/>
    <s v="       103911"/>
    <s v="       100152"/>
    <s v="ELEM.KUHINJ.DOLJNI+SUDOPE"/>
    <x v="2"/>
    <s v="21.11.00"/>
    <s v="01.12.00"/>
    <s v="1"/>
    <n v="12.5"/>
    <n v="1"/>
    <x v="1355"/>
    <n v="5969.46"/>
    <n v="0"/>
    <x v="1365"/>
    <x v="1"/>
  </r>
  <r>
    <n v="1"/>
    <s v="       103912"/>
    <s v="       100153"/>
    <s v="ELEM.KUHINJ.GORNJI"/>
    <x v="2"/>
    <s v="21.11.00"/>
    <s v="01.12.00"/>
    <s v="1"/>
    <n v="12.5"/>
    <n v="1"/>
    <x v="1356"/>
    <n v="2840.16"/>
    <n v="0"/>
    <x v="1366"/>
    <x v="1"/>
  </r>
  <r>
    <n v="1"/>
    <s v="       103913"/>
    <s v="       100655"/>
    <s v="MONITOR 24&quot; HP LA2405WG"/>
    <x v="3"/>
    <s v="05.10.10"/>
    <s v="01.11.10"/>
    <s v="1"/>
    <n v="25"/>
    <n v="1"/>
    <x v="790"/>
    <n v="2197.9500000000003"/>
    <n v="0"/>
    <x v="800"/>
    <x v="1"/>
  </r>
  <r>
    <n v="1"/>
    <s v="       103916"/>
    <s v="       101801"/>
    <s v="SOFTWARE LogPlot 2005"/>
    <x v="4"/>
    <s v="09.10.07"/>
    <s v="01.11.07"/>
    <s v="1"/>
    <n v="25"/>
    <n v="1"/>
    <x v="1357"/>
    <n v="5203.87"/>
    <n v="0"/>
    <x v="1367"/>
    <x v="1"/>
  </r>
  <r>
    <n v="1"/>
    <s v="       103917"/>
    <s v="       101266"/>
    <s v="PLOČA MAGN.BIJELA 200X100"/>
    <x v="2"/>
    <s v="23.09.03"/>
    <s v="01.10.03"/>
    <s v="1"/>
    <n v="12.5"/>
    <n v="1"/>
    <x v="1358"/>
    <n v="1912.3500000000001"/>
    <n v="0"/>
    <x v="1368"/>
    <x v="1"/>
  </r>
  <r>
    <n v="1"/>
    <s v="       103918"/>
    <s v="       101316"/>
    <s v="POLICA IZVLAČNA"/>
    <x v="1"/>
    <s v="22.09.99"/>
    <s v="01.10.99"/>
    <s v="1"/>
    <n v="12.5"/>
    <n v="1"/>
    <x v="1359"/>
    <n v="483.13"/>
    <n v="0"/>
    <x v="1369"/>
    <x v="1"/>
  </r>
  <r>
    <n v="1"/>
    <s v="       103919"/>
    <s v="       101381"/>
    <s v="PRODUŽETAK ZA STOL"/>
    <x v="1"/>
    <s v="22.09.99"/>
    <s v="01.10.99"/>
    <s v="1"/>
    <n v="12.5"/>
    <n v="1"/>
    <x v="1360"/>
    <n v="1145.54"/>
    <n v="0"/>
    <x v="1370"/>
    <x v="1"/>
  </r>
  <r>
    <n v="1"/>
    <s v="       103920"/>
    <s v="       100177"/>
    <s v="FOTELJA KOŽNA CRNA"/>
    <x v="1"/>
    <s v="22.09.99"/>
    <s v="01.10.99"/>
    <s v="1"/>
    <n v="12.5"/>
    <n v="1"/>
    <x v="1361"/>
    <n v="1947.9"/>
    <n v="0"/>
    <x v="1371"/>
    <x v="1"/>
  </r>
  <r>
    <n v="1"/>
    <s v="       103921"/>
    <s v="       100177"/>
    <s v="FOTELJA KOŽNA CRNA"/>
    <x v="1"/>
    <s v="22.09.99"/>
    <s v="01.10.99"/>
    <s v="1"/>
    <n v="12.5"/>
    <n v="1"/>
    <x v="1361"/>
    <n v="1947.9"/>
    <n v="0"/>
    <x v="1371"/>
    <x v="1"/>
  </r>
  <r>
    <n v="1"/>
    <s v="       103922"/>
    <s v="       100181"/>
    <s v="FOTELJA KOŽNA S DRV.RUKOH"/>
    <x v="1"/>
    <s v="22.09.99"/>
    <s v="01.10.99"/>
    <s v="1"/>
    <n v="12.5"/>
    <n v="1"/>
    <x v="1362"/>
    <n v="3435.7000000000003"/>
    <n v="0"/>
    <x v="1372"/>
    <x v="1"/>
  </r>
  <r>
    <n v="1"/>
    <s v="       103923"/>
    <s v="       100990"/>
    <s v="ORMAR SA 10 LADICA"/>
    <x v="1"/>
    <s v="16.10.01"/>
    <s v="01.11.01"/>
    <s v="1"/>
    <n v="12.5"/>
    <n v="1"/>
    <x v="1363"/>
    <n v="12856.12"/>
    <n v="0"/>
    <x v="1373"/>
    <x v="1"/>
  </r>
  <r>
    <n v="1"/>
    <s v="       103924"/>
    <s v="       100961"/>
    <s v="ORMAR ON5 ZA NACRT. METAL"/>
    <x v="1"/>
    <s v="01.01.97"/>
    <s v="01.02.97"/>
    <s v="1"/>
    <n v="12.5"/>
    <n v="1"/>
    <x v="1364"/>
    <n v="2696.09"/>
    <n v="0"/>
    <x v="1374"/>
    <x v="1"/>
  </r>
  <r>
    <n v="1"/>
    <s v="       103926"/>
    <s v="       100863"/>
    <s v="ORMAR 120x210"/>
    <x v="1"/>
    <s v="22.09.99"/>
    <s v="01.10.99"/>
    <s v="1"/>
    <n v="12.5"/>
    <n v="1"/>
    <x v="1365"/>
    <n v="13420"/>
    <n v="0"/>
    <x v="1375"/>
    <x v="1"/>
  </r>
  <r>
    <n v="1"/>
    <s v="       103927"/>
    <s v="       100992"/>
    <s v="ORMAR SA DRVENIM VRATIMA"/>
    <x v="1"/>
    <s v="22.09.99"/>
    <s v="01.10.99"/>
    <s v="1"/>
    <n v="12.5"/>
    <n v="1"/>
    <x v="1366"/>
    <n v="1726.23"/>
    <n v="0"/>
    <x v="1376"/>
    <x v="1"/>
  </r>
  <r>
    <n v="1"/>
    <s v="       103928"/>
    <s v="       100992"/>
    <s v="ORMAR SA DRVENIM VRATIMA"/>
    <x v="1"/>
    <s v="22.09.99"/>
    <s v="01.10.99"/>
    <s v="1"/>
    <n v="12.5"/>
    <n v="1"/>
    <x v="1366"/>
    <n v="1726.23"/>
    <n v="0"/>
    <x v="1376"/>
    <x v="1"/>
  </r>
  <r>
    <n v="1"/>
    <s v="       103929"/>
    <s v="       100992"/>
    <s v="ORMAR SA DRVENIM VRATIMA"/>
    <x v="1"/>
    <s v="22.09.99"/>
    <s v="01.10.99"/>
    <s v="1"/>
    <n v="12.5"/>
    <n v="1"/>
    <x v="1367"/>
    <n v="1726.22"/>
    <n v="0"/>
    <x v="1377"/>
    <x v="1"/>
  </r>
  <r>
    <n v="1"/>
    <s v="       103930"/>
    <s v="       100897"/>
    <s v="ORMAR DRVENA VRATA JEDNOK"/>
    <x v="1"/>
    <s v="22.09.99"/>
    <s v="01.10.99"/>
    <s v="1"/>
    <n v="12.5"/>
    <n v="1"/>
    <x v="1368"/>
    <n v="2601.27"/>
    <n v="0"/>
    <x v="1378"/>
    <x v="1"/>
  </r>
  <r>
    <n v="1"/>
    <s v="       103931"/>
    <s v="       100895"/>
    <s v="ORMAR DRVEN.VRATA JEDNOK."/>
    <x v="1"/>
    <s v="22.09.99"/>
    <s v="01.10.99"/>
    <s v="1"/>
    <n v="12.5"/>
    <n v="1"/>
    <x v="1369"/>
    <n v="1670.54"/>
    <n v="0"/>
    <x v="1379"/>
    <x v="1"/>
  </r>
  <r>
    <n v="1"/>
    <s v="       103932"/>
    <s v="       101009"/>
    <s v="ORMAR STAKL.VRATA JEDNOK."/>
    <x v="1"/>
    <s v="22.09.99"/>
    <s v="01.10.99"/>
    <s v="1"/>
    <n v="12.5"/>
    <n v="1"/>
    <x v="1370"/>
    <n v="1805.78"/>
    <n v="0"/>
    <x v="1380"/>
    <x v="1"/>
  </r>
  <r>
    <n v="1"/>
    <s v="       103933"/>
    <s v="       101008"/>
    <s v="ORMAR STAKL.VRATA DVOKRI."/>
    <x v="1"/>
    <s v="22.09.99"/>
    <s v="01.10.99"/>
    <s v="1"/>
    <n v="12.5"/>
    <n v="1"/>
    <x v="1371"/>
    <n v="3078.58"/>
    <n v="0"/>
    <x v="1381"/>
    <x v="1"/>
  </r>
  <r>
    <n v="1"/>
    <s v="       103934"/>
    <s v="       100894"/>
    <s v="ORMAR DRVEN.VRATA DVOKRI."/>
    <x v="1"/>
    <s v="22.09.99"/>
    <s v="01.10.99"/>
    <s v="1"/>
    <n v="12.5"/>
    <n v="1"/>
    <x v="1372"/>
    <n v="2776.29"/>
    <n v="0"/>
    <x v="1382"/>
    <x v="1"/>
  </r>
  <r>
    <n v="1"/>
    <s v="       103935"/>
    <s v="       102287"/>
    <s v="STOLICE LABORAT.NA VIJAK"/>
    <x v="1"/>
    <s v="01.01.97"/>
    <s v="01.02.97"/>
    <s v="1"/>
    <n v="12.5"/>
    <n v="1"/>
    <x v="1373"/>
    <n v="28.25"/>
    <n v="0"/>
    <x v="1383"/>
    <x v="1"/>
  </r>
  <r>
    <n v="1"/>
    <s v="       103936"/>
    <s v="       102287"/>
    <s v="STOLICE LABORAT.NA VIJAK"/>
    <x v="1"/>
    <s v="01.01.97"/>
    <s v="01.02.97"/>
    <s v="1"/>
    <n v="12.5"/>
    <n v="1"/>
    <x v="1373"/>
    <n v="28.25"/>
    <n v="0"/>
    <x v="1383"/>
    <x v="1"/>
  </r>
  <r>
    <n v="1"/>
    <s v="       103937"/>
    <s v="       101883"/>
    <s v="Stol 200x90"/>
    <x v="1"/>
    <s v="22.09.99"/>
    <s v="01.10.99"/>
    <s v="1"/>
    <n v="12.5"/>
    <n v="1"/>
    <x v="1374"/>
    <n v="3957.6"/>
    <n v="0"/>
    <x v="1384"/>
    <x v="1"/>
  </r>
  <r>
    <n v="1"/>
    <s v="       103938"/>
    <s v="       101142"/>
    <s v="ORMARIĆ SA 4 LADICE"/>
    <x v="1"/>
    <s v="22.09.99"/>
    <s v="01.10.99"/>
    <s v="1"/>
    <n v="12.5"/>
    <n v="1"/>
    <x v="1375"/>
    <n v="2100.13"/>
    <n v="0"/>
    <x v="1385"/>
    <x v="1"/>
  </r>
  <r>
    <n v="1"/>
    <s v="       103939"/>
    <s v="       101142"/>
    <s v="ORMARIĆ SA 4 LADICE"/>
    <x v="1"/>
    <s v="22.09.99"/>
    <s v="01.10.99"/>
    <s v="1"/>
    <n v="12.5"/>
    <n v="1"/>
    <x v="1375"/>
    <n v="2100.13"/>
    <n v="0"/>
    <x v="1385"/>
    <x v="1"/>
  </r>
  <r>
    <n v="1"/>
    <s v="       103940"/>
    <s v="       100476"/>
    <s v="LADIČAR POKRETNI 4L"/>
    <x v="1"/>
    <s v="21.11.00"/>
    <s v="01.12.00"/>
    <s v="1"/>
    <n v="12.5"/>
    <n v="1"/>
    <x v="1376"/>
    <n v="2099.62"/>
    <n v="0"/>
    <x v="1386"/>
    <x v="1"/>
  </r>
  <r>
    <n v="1"/>
    <s v="       103941"/>
    <s v="       101903"/>
    <s v="STOL DAKTILO"/>
    <x v="1"/>
    <s v="22.09.99"/>
    <s v="01.10.99"/>
    <s v="1"/>
    <n v="12.5"/>
    <n v="1"/>
    <x v="1377"/>
    <n v="2553.5500000000002"/>
    <n v="0"/>
    <x v="1387"/>
    <x v="1"/>
  </r>
  <r>
    <n v="1"/>
    <s v="       103942"/>
    <s v="       101083"/>
    <s v="ORMAR ZA NACRTE LADIČAR"/>
    <x v="1"/>
    <s v="01.01.97"/>
    <s v="01.02.97"/>
    <s v="1"/>
    <n v="12.5"/>
    <n v="1"/>
    <x v="1378"/>
    <n v="5045.22"/>
    <n v="0"/>
    <x v="1388"/>
    <x v="1"/>
  </r>
  <r>
    <n v="1"/>
    <s v="       103945"/>
    <s v="       102596"/>
    <s v="VJEŠALICA SAMOSTOJEĆA"/>
    <x v="2"/>
    <s v="27.11.97"/>
    <s v="01.12.97"/>
    <s v="1"/>
    <n v="12.5"/>
    <n v="1"/>
    <x v="1379"/>
    <n v="354"/>
    <n v="0"/>
    <x v="1389"/>
    <x v="1"/>
  </r>
  <r>
    <n v="1"/>
    <s v="       103946"/>
    <s v="       102596"/>
    <s v="VJEŠALICA SAMOSTOJEĆA"/>
    <x v="2"/>
    <s v="27.11.97"/>
    <s v="01.12.97"/>
    <s v="1"/>
    <n v="12.5"/>
    <n v="1"/>
    <x v="1379"/>
    <n v="354"/>
    <n v="0"/>
    <x v="1389"/>
    <x v="1"/>
  </r>
  <r>
    <n v="1"/>
    <s v="       103947"/>
    <s v="       102285"/>
    <s v="STOLICE DRVENE SA NASLON."/>
    <x v="1"/>
    <s v="01.01.97"/>
    <s v="01.02.97"/>
    <s v="1"/>
    <n v="12.5"/>
    <n v="1"/>
    <x v="122"/>
    <n v="200"/>
    <n v="0"/>
    <x v="122"/>
    <x v="1"/>
  </r>
  <r>
    <n v="1"/>
    <s v="       103948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3949"/>
    <s v="       100968"/>
    <s v="ORMAR ROLO"/>
    <x v="1"/>
    <s v="01.01.97"/>
    <s v="01.02.97"/>
    <s v="1"/>
    <n v="12.5"/>
    <n v="1"/>
    <x v="1380"/>
    <n v="1413.08"/>
    <n v="0"/>
    <x v="1390"/>
    <x v="1"/>
  </r>
  <r>
    <n v="1"/>
    <s v="       103950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1"/>
    <s v="       102557"/>
    <s v="VITRINA III-1 ZA UZOR. s."/>
    <x v="1"/>
    <s v="01.01.97"/>
    <s v="01.02.97"/>
    <s v="1"/>
    <n v="12.5"/>
    <n v="1"/>
    <x v="915"/>
    <n v="847.85"/>
    <n v="0"/>
    <x v="925"/>
    <x v="1"/>
  </r>
  <r>
    <n v="1"/>
    <s v="       103952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3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4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5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6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7"/>
    <s v="       102556"/>
    <s v="VITRINA III-1 ZA UZOR."/>
    <x v="1"/>
    <s v="01.01.97"/>
    <s v="01.02.97"/>
    <s v="1"/>
    <n v="12.5"/>
    <n v="1"/>
    <x v="915"/>
    <n v="847.85"/>
    <n v="0"/>
    <x v="925"/>
    <x v="1"/>
  </r>
  <r>
    <n v="1"/>
    <s v="       103958"/>
    <s v="       100399"/>
    <s v="KOLICA AV"/>
    <x v="1"/>
    <s v="27.11.97"/>
    <s v="01.12.97"/>
    <s v="1"/>
    <n v="12.5"/>
    <n v="1"/>
    <x v="1381"/>
    <n v="504"/>
    <n v="0"/>
    <x v="1391"/>
    <x v="1"/>
  </r>
  <r>
    <n v="1"/>
    <s v="       103959"/>
    <s v="       101838"/>
    <s v="STALAK ZA TV SAMSUNG"/>
    <x v="1"/>
    <s v="09.06.97"/>
    <s v="01.07.97"/>
    <s v="1"/>
    <n v="12.5"/>
    <n v="1"/>
    <x v="1382"/>
    <n v="1126.4000000000001"/>
    <n v="0"/>
    <x v="1392"/>
    <x v="1"/>
  </r>
  <r>
    <n v="1"/>
    <s v="       103961"/>
    <s v="       101393"/>
    <s v="PROJEKC.PLATNO ZIDNO ELEK"/>
    <x v="2"/>
    <s v="10.05.04"/>
    <s v="01.06.04"/>
    <s v="1"/>
    <n v="20"/>
    <n v="1"/>
    <x v="1383"/>
    <n v="5637.62"/>
    <n v="0"/>
    <x v="1393"/>
    <x v="1"/>
  </r>
  <r>
    <n v="1"/>
    <s v="       103962"/>
    <s v="       101275"/>
    <s v="PLOČA ŠKOLSKA"/>
    <x v="1"/>
    <s v="29.09.97"/>
    <s v="01.10.97"/>
    <s v="1"/>
    <n v="12.5"/>
    <n v="1"/>
    <x v="1384"/>
    <n v="3880"/>
    <n v="0"/>
    <x v="1394"/>
    <x v="1"/>
  </r>
  <r>
    <n v="1"/>
    <s v="       103963"/>
    <s v="       101170"/>
    <s v="PANO POKRETNI PLUTO"/>
    <x v="2"/>
    <s v="29.09.97"/>
    <s v="01.10.97"/>
    <s v="1"/>
    <n v="12.5"/>
    <n v="1"/>
    <x v="1385"/>
    <n v="1080"/>
    <n v="0"/>
    <x v="1395"/>
    <x v="1"/>
  </r>
  <r>
    <n v="1"/>
    <s v="       103964"/>
    <s v="       100015"/>
    <s v="ALARM S PROJEKTOROM"/>
    <x v="2"/>
    <s v="13.07.07"/>
    <s v="01.08.07"/>
    <s v="1"/>
    <n v="20"/>
    <n v="1"/>
    <x v="1386"/>
    <n v="9417.18"/>
    <n v="0"/>
    <x v="1396"/>
    <x v="1"/>
  </r>
  <r>
    <n v="1"/>
    <s v="       103966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67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68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69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0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1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2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3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4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5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6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7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8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79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80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81"/>
    <s v="       102074"/>
    <s v="STOL RADNI UN/160"/>
    <x v="1"/>
    <s v="24.09.97"/>
    <s v="01.10.97"/>
    <s v="1"/>
    <n v="12.5"/>
    <n v="1"/>
    <x v="1387"/>
    <n v="922.5"/>
    <n v="0"/>
    <x v="1397"/>
    <x v="1"/>
  </r>
  <r>
    <n v="1"/>
    <s v="       103982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3983"/>
    <s v="       101419"/>
    <s v="PROJEKTOR OPTOMA W316"/>
    <x v="2"/>
    <s v="13.11.15"/>
    <s v="01.12.15"/>
    <s v="1"/>
    <n v="25"/>
    <n v="1"/>
    <x v="643"/>
    <n v="4778.03"/>
    <n v="0"/>
    <x v="654"/>
    <x v="1"/>
  </r>
  <r>
    <n v="1"/>
    <s v="       103984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3985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86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87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88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89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0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1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2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3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4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5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6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7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8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3999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0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1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2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3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4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5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6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7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8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09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10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11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12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13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14"/>
    <s v="       102181"/>
    <s v="STOLAC SMEĐI"/>
    <x v="1"/>
    <s v="24.09.97"/>
    <s v="01.10.97"/>
    <s v="1"/>
    <n v="12.5"/>
    <n v="1"/>
    <x v="1388"/>
    <n v="250.20000000000002"/>
    <n v="0"/>
    <x v="1398"/>
    <x v="1"/>
  </r>
  <r>
    <n v="1"/>
    <s v="       104015"/>
    <s v="       102182"/>
    <s v="STOLAC SMEĐI 5340"/>
    <x v="1"/>
    <s v="24.09.97"/>
    <s v="01.10.97"/>
    <s v="1"/>
    <n v="12.5"/>
    <n v="1"/>
    <x v="1389"/>
    <n v="498.6"/>
    <n v="0"/>
    <x v="1399"/>
    <x v="1"/>
  </r>
  <r>
    <n v="1"/>
    <s v="       104016"/>
    <s v="       102294"/>
    <s v="STOLIĆ KLUB 120x60x45"/>
    <x v="1"/>
    <s v="30.09.09"/>
    <s v="01.10.09"/>
    <s v="1"/>
    <n v="12.5"/>
    <n v="1"/>
    <x v="530"/>
    <n v="940.95"/>
    <n v="0"/>
    <x v="542"/>
    <x v="1"/>
  </r>
  <r>
    <n v="1"/>
    <s v="       104017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4018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4019"/>
    <s v="       101121"/>
    <s v="ORMARIĆ PM 35 *WC ženski"/>
    <x v="1"/>
    <s v="13.02.04"/>
    <s v="01.03.04"/>
    <s v="1"/>
    <n v="12.5"/>
    <n v="1"/>
    <x v="1390"/>
    <n v="442.6"/>
    <n v="0"/>
    <x v="1400"/>
    <x v="1"/>
  </r>
  <r>
    <n v="1"/>
    <s v="       104020"/>
    <s v="       101101"/>
    <s v="ORMARIĆ 80 *WC muški"/>
    <x v="1"/>
    <s v="13.02.04"/>
    <s v="01.03.04"/>
    <s v="1"/>
    <n v="12.5"/>
    <n v="1"/>
    <x v="1391"/>
    <n v="803.31000000000006"/>
    <n v="0"/>
    <x v="1401"/>
    <x v="1"/>
  </r>
  <r>
    <n v="1"/>
    <s v="       104022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4023"/>
    <s v="       102507"/>
    <s v="USISIVAČ UNIVERSE"/>
    <x v="2"/>
    <s v="26.01.05"/>
    <s v="01.02.05"/>
    <s v="1"/>
    <n v="20"/>
    <n v="1"/>
    <x v="1392"/>
    <n v="1062.78"/>
    <n v="0"/>
    <x v="1402"/>
    <x v="1"/>
  </r>
  <r>
    <n v="1"/>
    <s v="       104024"/>
    <s v="       101182"/>
    <s v="PEĆNICA MIKROVALNA SHARP"/>
    <x v="2"/>
    <s v="25.04.06"/>
    <s v="01.05.06"/>
    <s v="1"/>
    <n v="20"/>
    <n v="1"/>
    <x v="1393"/>
    <n v="736.53"/>
    <n v="0"/>
    <x v="1403"/>
    <x v="1"/>
  </r>
  <r>
    <n v="1"/>
    <s v="       104025"/>
    <s v="       101633"/>
    <s v="RADIJATOR ULJNI"/>
    <x v="2"/>
    <s v="26.01.05"/>
    <s v="01.02.05"/>
    <s v="1"/>
    <n v="20"/>
    <n v="1"/>
    <x v="1394"/>
    <n v="413.5"/>
    <n v="0"/>
    <x v="1404"/>
    <x v="1"/>
  </r>
  <r>
    <n v="1"/>
    <s v="       104026"/>
    <s v="       100302"/>
    <s v="HLADNJAK 250L"/>
    <x v="2"/>
    <s v="26.01.05"/>
    <s v="01.02.05"/>
    <s v="1"/>
    <n v="20"/>
    <n v="1"/>
    <x v="1395"/>
    <n v="2259.3200000000002"/>
    <n v="0"/>
    <x v="1405"/>
    <x v="1"/>
  </r>
  <r>
    <n v="1"/>
    <s v="       104027"/>
    <s v="       100446"/>
    <s v="KUHINJSKI ELEMENTI DONJI"/>
    <x v="2"/>
    <s v="30.01.01"/>
    <s v="01.02.01"/>
    <s v="1"/>
    <n v="12.5"/>
    <n v="1"/>
    <x v="1396"/>
    <n v="10255"/>
    <n v="0"/>
    <x v="1406"/>
    <x v="1"/>
  </r>
  <r>
    <n v="1"/>
    <s v="       104028"/>
    <s v="       100447"/>
    <s v="KUHINJSKI ELEMENTI GORNJI"/>
    <x v="2"/>
    <s v="30.01.01"/>
    <s v="01.02.01"/>
    <s v="1"/>
    <n v="12.5"/>
    <n v="1"/>
    <x v="1397"/>
    <n v="4395"/>
    <n v="0"/>
    <x v="1407"/>
    <x v="1"/>
  </r>
  <r>
    <n v="1"/>
    <s v="       104029"/>
    <s v="       102246"/>
    <s v="STOLICA DRVENA S NASLONOM"/>
    <x v="1"/>
    <s v="01.01.97"/>
    <s v="01.02.97"/>
    <s v="1"/>
    <n v="12.5"/>
    <n v="1"/>
    <x v="122"/>
    <n v="200"/>
    <n v="0"/>
    <x v="122"/>
    <x v="1"/>
  </r>
  <r>
    <n v="1"/>
    <s v="       104030"/>
    <s v="       101330"/>
    <s v="POLICA ZA REGIST. SKAJ s."/>
    <x v="2"/>
    <s v="01.01.97"/>
    <s v="01.02.97"/>
    <s v="1"/>
    <n v="12.5"/>
    <n v="1"/>
    <x v="491"/>
    <n v="565.22"/>
    <n v="0"/>
    <x v="503"/>
    <x v="1"/>
  </r>
  <r>
    <n v="1"/>
    <s v="       104064"/>
    <s v="       102069"/>
    <s v="STOL RADNI S POLICOM 120x"/>
    <x v="1"/>
    <s v="30.09.09"/>
    <s v="01.10.09"/>
    <s v="1"/>
    <n v="12.5"/>
    <n v="1"/>
    <x v="1398"/>
    <n v="1494.45"/>
    <n v="0"/>
    <x v="1408"/>
    <x v="1"/>
  </r>
  <r>
    <n v="1"/>
    <s v="       104067"/>
    <s v="       100405"/>
    <s v="KOLORINITAR LANGE"/>
    <x v="2"/>
    <s v="01.01.97"/>
    <s v="01.02.97"/>
    <s v="1"/>
    <n v="20"/>
    <n v="1"/>
    <x v="1399"/>
    <n v="2192.15"/>
    <n v="0"/>
    <x v="1409"/>
    <x v="1"/>
  </r>
  <r>
    <n v="1"/>
    <s v="       104068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4069"/>
    <s v="       102249"/>
    <s v="STOLICA DRVENA ŠKOLSKA"/>
    <x v="1"/>
    <s v="01.01.97"/>
    <s v="01.02.97"/>
    <s v="1"/>
    <n v="12.5"/>
    <n v="1"/>
    <x v="1400"/>
    <n v="214.74"/>
    <n v="0"/>
    <x v="1410"/>
    <x v="1"/>
  </r>
  <r>
    <n v="1"/>
    <s v="       104070"/>
    <s v="       100651"/>
    <s v="MONITOR 24&quot; DELL U2412M"/>
    <x v="3"/>
    <s v="17.06.13"/>
    <s v="01.07.13"/>
    <s v="1"/>
    <n v="25"/>
    <n v="1"/>
    <x v="1130"/>
    <n v="2300"/>
    <n v="0"/>
    <x v="1140"/>
    <x v="1"/>
  </r>
  <r>
    <n v="1"/>
    <s v="       104071"/>
    <s v="       102242"/>
    <s v="STOLICA DRVENA (PROC. PF)"/>
    <x v="1"/>
    <s v="01.01.97"/>
    <s v="01.02.97"/>
    <s v="1"/>
    <n v="12.5"/>
    <n v="1"/>
    <x v="122"/>
    <n v="200"/>
    <n v="0"/>
    <x v="122"/>
    <x v="1"/>
  </r>
  <r>
    <n v="1"/>
    <s v="       104072"/>
    <s v="       102446"/>
    <s v="UR.ZA PRIKUPLJANJE PODATA"/>
    <x v="2"/>
    <s v="25.01.12"/>
    <s v="01.02.12"/>
    <s v="1"/>
    <n v="20"/>
    <n v="1"/>
    <x v="1401"/>
    <n v="25881.03"/>
    <n v="0"/>
    <x v="1411"/>
    <x v="1"/>
  </r>
  <r>
    <n v="1"/>
    <s v="       104073"/>
    <s v="       100788"/>
    <s v="NOTEBOOK COMPAG"/>
    <x v="3"/>
    <s v="04.07.03"/>
    <s v="01.08.03"/>
    <s v="1"/>
    <n v="25"/>
    <n v="0"/>
    <x v="1402"/>
    <n v="0"/>
    <n v="0"/>
    <x v="1412"/>
    <x v="2"/>
  </r>
  <r>
    <n v="1"/>
    <s v="       104074"/>
    <s v="       101783"/>
    <s v="SOFTW.Upravljanje nastavn"/>
    <x v="2"/>
    <s v="11.11.15"/>
    <s v="01.12.15"/>
    <s v="1"/>
    <n v="25"/>
    <n v="1"/>
    <x v="1403"/>
    <n v="35000"/>
    <n v="0"/>
    <x v="1413"/>
    <x v="1"/>
  </r>
  <r>
    <n v="1"/>
    <s v="       104075"/>
    <s v="       101844"/>
    <s v="STALAŽA PODNA S LADICOM ("/>
    <x v="2"/>
    <s v="01.01.97"/>
    <s v="01.02.97"/>
    <s v="1"/>
    <n v="12.5"/>
    <n v="1"/>
    <x v="503"/>
    <n v="847.84"/>
    <n v="0"/>
    <x v="515"/>
    <x v="1"/>
  </r>
  <r>
    <n v="1"/>
    <s v="       104076"/>
    <s v="       100425"/>
    <s v="KOMPRESOR 600(zaG-1/0677)"/>
    <x v="2"/>
    <s v="14.09.04"/>
    <s v="01.10.04"/>
    <s v="1"/>
    <n v="20"/>
    <n v="1"/>
    <x v="1404"/>
    <n v="4999"/>
    <n v="0"/>
    <x v="1414"/>
    <x v="1"/>
  </r>
  <r>
    <n v="1"/>
    <s v="       104077"/>
    <s v="       101394"/>
    <s v="PROJEKCI.PLATNO 136x178"/>
    <x v="2"/>
    <s v="29.09.04"/>
    <s v="01.10.04"/>
    <s v="1"/>
    <n v="20"/>
    <n v="1"/>
    <x v="1405"/>
    <n v="1218.78"/>
    <n v="0"/>
    <x v="1415"/>
    <x v="1"/>
  </r>
  <r>
    <n v="1"/>
    <s v="       104083"/>
    <s v="       101774"/>
    <s v="Softw.IgPET for Win"/>
    <x v="4"/>
    <s v="30.06.14"/>
    <s v="01.07.14"/>
    <s v="1"/>
    <n v="25"/>
    <n v="1"/>
    <x v="1406"/>
    <n v="3045.35"/>
    <n v="0"/>
    <x v="1416"/>
    <x v="1"/>
  </r>
  <r>
    <n v="1"/>
    <s v="       104084"/>
    <s v="       100345"/>
    <s v="KAMERA - CAMCORDER SONY"/>
    <x v="3"/>
    <s v="22.04.97"/>
    <s v="01.05.97"/>
    <s v="1"/>
    <n v="20"/>
    <n v="1"/>
    <x v="1407"/>
    <n v="4183.47"/>
    <n v="0"/>
    <x v="1417"/>
    <x v="1"/>
  </r>
  <r>
    <n v="1"/>
    <s v="       104085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4086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4088"/>
    <s v="       100586"/>
    <s v="MJEŠALICA MAGNETNA BASIC"/>
    <x v="2"/>
    <s v="25.08.06"/>
    <s v="01.09.06"/>
    <s v="1"/>
    <n v="20"/>
    <n v="1"/>
    <x v="1408"/>
    <n v="3353.04"/>
    <n v="0"/>
    <x v="1418"/>
    <x v="1"/>
  </r>
  <r>
    <n v="1"/>
    <s v="       104089"/>
    <s v="       100586"/>
    <s v="MJEŠALICA MAGNETNA BASIC"/>
    <x v="2"/>
    <s v="25.08.06"/>
    <s v="01.09.06"/>
    <s v="1"/>
    <n v="20"/>
    <n v="1"/>
    <x v="1409"/>
    <n v="3353.05"/>
    <n v="0"/>
    <x v="1419"/>
    <x v="1"/>
  </r>
  <r>
    <n v="1"/>
    <s v="       104090"/>
    <s v="       102290"/>
    <s v="STOLIĆ (PROC) s.321"/>
    <x v="1"/>
    <s v="01.01.97"/>
    <s v="01.02.97"/>
    <s v="1"/>
    <n v="12.5"/>
    <n v="1"/>
    <x v="1410"/>
    <n v="522.79999999999995"/>
    <n v="0"/>
    <x v="1420"/>
    <x v="1"/>
  </r>
  <r>
    <n v="1"/>
    <s v="       104093"/>
    <s v="       100669"/>
    <s v="MONITOR ASUS 19&quot;VW198S"/>
    <x v="3"/>
    <s v="04.03.09"/>
    <s v="01.04.09"/>
    <s v="1"/>
    <n v="25"/>
    <n v="1"/>
    <x v="949"/>
    <n v="1098"/>
    <n v="0"/>
    <x v="959"/>
    <x v="1"/>
  </r>
  <r>
    <n v="1"/>
    <s v="       104097"/>
    <s v="       100537"/>
    <s v="MIKROSKOP LEITZ 525020"/>
    <x v="2"/>
    <s v="01.01.97"/>
    <s v="01.02.97"/>
    <s v="1"/>
    <n v="20"/>
    <n v="1"/>
    <x v="1411"/>
    <n v="5915.29"/>
    <n v="0"/>
    <x v="1421"/>
    <x v="1"/>
  </r>
  <r>
    <n v="1"/>
    <s v="       104098"/>
    <s v="       100532"/>
    <s v="MIKROSKOP CARL ZEISS"/>
    <x v="2"/>
    <s v="01.01.97"/>
    <s v="01.02.97"/>
    <s v="1"/>
    <n v="20"/>
    <n v="1"/>
    <x v="1412"/>
    <n v="18614.580000000002"/>
    <n v="0"/>
    <x v="1422"/>
    <x v="1"/>
  </r>
  <r>
    <n v="1"/>
    <s v="       104099"/>
    <s v="       100553"/>
    <s v="MIKROSKOP ZEISS 810862"/>
    <x v="2"/>
    <s v="01.01.97"/>
    <s v="01.02.97"/>
    <s v="1"/>
    <n v="20"/>
    <n v="1"/>
    <x v="1413"/>
    <n v="32219.030000000002"/>
    <n v="0"/>
    <x v="1423"/>
    <x v="1"/>
  </r>
  <r>
    <n v="1"/>
    <s v="       104100"/>
    <s v="       100552"/>
    <s v="MIKROSKOP ZEISS 169078"/>
    <x v="2"/>
    <s v="01.01.97"/>
    <s v="01.02.97"/>
    <s v="1"/>
    <n v="20"/>
    <n v="1"/>
    <x v="1414"/>
    <n v="5059.6099999999997"/>
    <n v="0"/>
    <x v="1424"/>
    <x v="1"/>
  </r>
  <r>
    <n v="1"/>
    <s v="       104101"/>
    <s v="       100554"/>
    <s v="MIKROSKOP&quot;LEITZ&quot;301-21100"/>
    <x v="2"/>
    <s v="01.01.97"/>
    <s v="01.02.97"/>
    <s v="1"/>
    <n v="20"/>
    <n v="1"/>
    <x v="1415"/>
    <n v="16614.29"/>
    <n v="0"/>
    <x v="1425"/>
    <x v="1"/>
  </r>
  <r>
    <n v="1"/>
    <s v="       104103"/>
    <s v="       100543"/>
    <s v="MIKROSKOP MEOPTA 206629"/>
    <x v="2"/>
    <s v="01.01.97"/>
    <s v="01.02.97"/>
    <s v="1"/>
    <n v="20"/>
    <n v="1"/>
    <x v="1416"/>
    <n v="1901.81"/>
    <n v="0"/>
    <x v="1426"/>
    <x v="1"/>
  </r>
  <r>
    <n v="1"/>
    <s v="       104104"/>
    <s v="       100526"/>
    <s v="MIKROSKO 62830 ROW"/>
    <x v="2"/>
    <s v="01.01.97"/>
    <s v="01.02.97"/>
    <s v="1"/>
    <n v="20"/>
    <n v="1"/>
    <x v="1417"/>
    <n v="1927.49"/>
    <n v="0"/>
    <x v="1427"/>
    <x v="1"/>
  </r>
  <r>
    <n v="1"/>
    <s v="       104105"/>
    <s v="       100528"/>
    <s v="MIKROSKOP 415819 SOBA 113"/>
    <x v="2"/>
    <s v="01.01.97"/>
    <s v="01.02.97"/>
    <s v="1"/>
    <n v="20"/>
    <n v="1"/>
    <x v="1417"/>
    <n v="1927.49"/>
    <n v="0"/>
    <x v="1427"/>
    <x v="1"/>
  </r>
  <r>
    <n v="1"/>
    <s v="       104107"/>
    <s v="       100569"/>
    <s v="MJERAČ ZRAČENJA GAMMA-SCO"/>
    <x v="3"/>
    <s v="17.03.08"/>
    <s v="01.04.08"/>
    <s v="1"/>
    <n v="20"/>
    <n v="1"/>
    <x v="1418"/>
    <n v="2992.66"/>
    <n v="0"/>
    <x v="1428"/>
    <x v="1"/>
  </r>
  <r>
    <n v="1"/>
    <s v="       104110"/>
    <s v="       102195"/>
    <s v="STOLAC UREDSKI"/>
    <x v="1"/>
    <s v="09.09.11"/>
    <s v="01.10.11"/>
    <s v="1"/>
    <n v="12.5"/>
    <n v="1"/>
    <x v="1419"/>
    <n v="399"/>
    <n v="0"/>
    <x v="1429"/>
    <x v="1"/>
  </r>
  <r>
    <n v="1"/>
    <s v="       104111"/>
    <s v="       100614"/>
    <s v="MON. HP 20&quot; LA2006x"/>
    <x v="3"/>
    <s v="03.06.11"/>
    <s v="01.07.11"/>
    <s v="1"/>
    <n v="25"/>
    <n v="1"/>
    <x v="1420"/>
    <n v="1097.8399999999999"/>
    <n v="0"/>
    <x v="1430"/>
    <x v="1"/>
  </r>
  <r>
    <n v="1"/>
    <s v="       104112"/>
    <s v="       100170"/>
    <s v="FOTELJA CRNA SKAJ"/>
    <x v="1"/>
    <s v="01.01.97"/>
    <s v="01.02.97"/>
    <s v="1"/>
    <n v="12.5"/>
    <n v="1"/>
    <x v="503"/>
    <n v="847.84"/>
    <n v="0"/>
    <x v="515"/>
    <x v="1"/>
  </r>
  <r>
    <n v="1"/>
    <s v="       104117"/>
    <s v="       100320"/>
    <s v="INST.ZA MJER.KONCENTRACIJ"/>
    <x v="2"/>
    <s v="24.08.15"/>
    <s v="01.09.15"/>
    <s v="1"/>
    <n v="20"/>
    <n v="1"/>
    <x v="1421"/>
    <n v="54736.270000000004"/>
    <n v="304.98"/>
    <x v="1431"/>
    <x v="1"/>
  </r>
  <r>
    <n v="1"/>
    <s v="       104119"/>
    <s v="       101566"/>
    <s v="RAČUNALO HP COMPAQ 8200"/>
    <x v="3"/>
    <s v="13.06.11"/>
    <s v="01.07.11"/>
    <s v="1"/>
    <n v="25"/>
    <n v="1"/>
    <x v="1422"/>
    <n v="6699.37"/>
    <n v="0"/>
    <x v="1432"/>
    <x v="1"/>
  </r>
  <r>
    <n v="1"/>
    <s v="       104122"/>
    <s v="       100702"/>
    <s v="MONITOR LG 22&quot;"/>
    <x v="3"/>
    <s v="24.07.15"/>
    <s v="01.08.15"/>
    <s v="1"/>
    <n v="25"/>
    <n v="1"/>
    <x v="315"/>
    <n v="1197.5"/>
    <n v="0"/>
    <x v="327"/>
    <x v="1"/>
  </r>
  <r>
    <n v="1"/>
    <s v="       104123"/>
    <s v="       100702"/>
    <s v="MONITOR LG 22&quot;"/>
    <x v="3"/>
    <s v="24.07.15"/>
    <s v="01.08.15"/>
    <s v="1"/>
    <n v="25"/>
    <n v="1"/>
    <x v="315"/>
    <n v="1197.5"/>
    <n v="0"/>
    <x v="327"/>
    <x v="1"/>
  </r>
  <r>
    <n v="1"/>
    <s v="       104124"/>
    <s v="       100702"/>
    <s v="MONITOR LG 22&quot;"/>
    <x v="3"/>
    <s v="24.07.15"/>
    <s v="01.08.15"/>
    <s v="1"/>
    <n v="25"/>
    <n v="1"/>
    <x v="315"/>
    <n v="1197.5"/>
    <n v="0"/>
    <x v="327"/>
    <x v="1"/>
  </r>
  <r>
    <n v="1"/>
    <s v="       104127"/>
    <s v="       101719"/>
    <s v="SERVER R320"/>
    <x v="3"/>
    <s v="27.12.13"/>
    <s v="01.01.14"/>
    <s v="1"/>
    <n v="25"/>
    <n v="1"/>
    <x v="1423"/>
    <n v="20605.5"/>
    <n v="0"/>
    <x v="1433"/>
    <x v="1"/>
  </r>
  <r>
    <n v="1"/>
    <s v="       104128"/>
    <s v="       100427"/>
    <s v="KOMUNIKACIJSKI ORMAR 47U"/>
    <x v="1"/>
    <s v="20.07.15"/>
    <s v="01.08.15"/>
    <s v="1"/>
    <n v="20"/>
    <n v="1"/>
    <x v="1424"/>
    <n v="21483.15"/>
    <n v="0"/>
    <x v="1434"/>
    <x v="1"/>
  </r>
  <r>
    <n v="1"/>
    <s v="       104145"/>
    <s v="       100826"/>
    <s v="NOTEBOOK LENOVO T540p"/>
    <x v="3"/>
    <s v="05.10.15"/>
    <s v="01.11.15"/>
    <s v="1"/>
    <n v="25"/>
    <n v="1"/>
    <x v="1425"/>
    <n v="14490.53"/>
    <n v="0"/>
    <x v="1435"/>
    <x v="1"/>
  </r>
  <r>
    <n v="1"/>
    <s v="       104146"/>
    <s v="       100226"/>
    <s v="FOTOAPARAT NIKON D5300"/>
    <x v="1"/>
    <s v="11.12.14"/>
    <s v="01.01.15"/>
    <s v="1"/>
    <n v="20"/>
    <n v="1"/>
    <x v="1426"/>
    <n v="8721.01"/>
    <n v="0"/>
    <x v="1436"/>
    <x v="1"/>
  </r>
  <r>
    <n v="1"/>
    <s v="       104147"/>
    <s v="       100455"/>
    <s v="KUTIJA TERMO ALUMINIJSKA"/>
    <x v="2"/>
    <s v="12.11.12"/>
    <s v="01.12.12"/>
    <s v="1"/>
    <n v="20"/>
    <n v="0"/>
    <x v="1402"/>
    <n v="0"/>
    <n v="0"/>
    <x v="1412"/>
    <x v="2"/>
  </r>
  <r>
    <n v="1"/>
    <s v="       104148"/>
    <s v="       100761"/>
    <s v="NOSAČ SPEC.SA 12 CIJEVI"/>
    <x v="2"/>
    <s v="12.11.12"/>
    <s v="01.12.12"/>
    <s v="1"/>
    <n v="20"/>
    <n v="0"/>
    <x v="1402"/>
    <n v="0"/>
    <n v="0"/>
    <x v="1412"/>
    <x v="2"/>
  </r>
  <r>
    <n v="1"/>
    <s v="       104150"/>
    <s v="       100815"/>
    <s v="NOTEBOOK HP 8530w"/>
    <x v="3"/>
    <s v="20.01.09"/>
    <s v="01.02.09"/>
    <s v="1"/>
    <n v="25"/>
    <n v="1"/>
    <x v="1427"/>
    <n v="13945.82"/>
    <n v="0"/>
    <x v="1437"/>
    <x v="1"/>
  </r>
  <r>
    <n v="1"/>
    <s v="       104154"/>
    <s v="       102195"/>
    <s v="STOLAC UREDSKI"/>
    <x v="1"/>
    <s v="14.12.11"/>
    <s v="01.01.12"/>
    <s v="1"/>
    <n v="12.5"/>
    <n v="1"/>
    <x v="1428"/>
    <n v="1135.78"/>
    <n v="0"/>
    <x v="1438"/>
    <x v="1"/>
  </r>
  <r>
    <n v="1"/>
    <s v="       104163"/>
    <s v="       100625"/>
    <s v="MONITOR 17&quot; (MZ)"/>
    <x v="3"/>
    <s v="17.03.03"/>
    <s v="01.04.03"/>
    <s v="1"/>
    <n v="25"/>
    <n v="1"/>
    <x v="441"/>
    <n v="3500"/>
    <n v="0"/>
    <x v="453"/>
    <x v="1"/>
  </r>
  <r>
    <n v="1"/>
    <s v="       104165"/>
    <s v="       101223"/>
    <s v="PISAČ HP LASERJET 1022"/>
    <x v="3"/>
    <s v="10.11.06"/>
    <s v="01.12.06"/>
    <s v="1"/>
    <n v="25"/>
    <n v="1"/>
    <x v="1429"/>
    <n v="1650.1000000000001"/>
    <n v="0"/>
    <x v="1439"/>
    <x v="1"/>
  </r>
  <r>
    <n v="1"/>
    <s v="       104166"/>
    <s v="       101714"/>
    <s v="SERVER 3.1 HP DL380 G7 (d"/>
    <x v="3"/>
    <s v="02.11.12"/>
    <s v="01.12.12"/>
    <s v="1"/>
    <n v="25"/>
    <n v="1"/>
    <x v="1430"/>
    <n v="9458.18"/>
    <n v="28374.54"/>
    <x v="1440"/>
    <x v="2"/>
  </r>
  <r>
    <n v="1"/>
    <s v="       104167"/>
    <s v="       100121"/>
    <s v="DISK 3.2. ZYWEL NSA221 (D"/>
    <x v="2"/>
    <s v="02.11.12"/>
    <s v="01.12.12"/>
    <s v="1"/>
    <n v="25"/>
    <n v="1"/>
    <x v="1431"/>
    <n v="942.08"/>
    <n v="2826.2400000000002"/>
    <x v="1441"/>
    <x v="2"/>
  </r>
  <r>
    <n v="1"/>
    <s v="       104168"/>
    <s v="       101715"/>
    <s v="SERVER DELL POWERAGE 1430"/>
    <x v="3"/>
    <s v="01.01.10"/>
    <s v="01.02.10"/>
    <s v="1"/>
    <n v="25"/>
    <n v="1"/>
    <x v="1432"/>
    <n v="7990"/>
    <n v="0"/>
    <x v="1442"/>
    <x v="1"/>
  </r>
  <r>
    <n v="1"/>
    <s v="       104169"/>
    <s v="       102418"/>
    <s v="TRIMER MOTORNI BKE45ED"/>
    <x v="2"/>
    <s v="18.05.15"/>
    <s v="01.06.15"/>
    <s v="1"/>
    <n v="20"/>
    <n v="1"/>
    <x v="1433"/>
    <n v="3540.75"/>
    <n v="0"/>
    <x v="1443"/>
    <x v="1"/>
  </r>
  <r>
    <n v="1"/>
    <s v="       104170"/>
    <s v="       102475"/>
    <s v="UREĐ.ZA ODREĐI.ČVRSTOĆE S"/>
    <x v="2"/>
    <s v="26.05.04"/>
    <s v="01.06.04"/>
    <s v="1"/>
    <n v="20"/>
    <n v="1"/>
    <x v="1434"/>
    <n v="5739.7"/>
    <n v="0"/>
    <x v="1444"/>
    <x v="1"/>
  </r>
  <r>
    <n v="1"/>
    <s v="       104171"/>
    <s v="       102370"/>
    <s v="TELETOP REISS S NOGARIMA"/>
    <x v="2"/>
    <s v="01.01.97"/>
    <s v="01.02.97"/>
    <s v="1"/>
    <n v="20"/>
    <n v="1"/>
    <x v="1435"/>
    <n v="1924.43"/>
    <n v="0"/>
    <x v="1445"/>
    <x v="1"/>
  </r>
  <r>
    <n v="1"/>
    <s v="       104172"/>
    <s v="       100138"/>
    <s v="ECM-2 UNIVERZALNI ALAT"/>
    <x v="2"/>
    <s v="30.03.98"/>
    <s v="01.04.98"/>
    <s v="1"/>
    <n v="20"/>
    <n v="1"/>
    <x v="1436"/>
    <n v="10755.91"/>
    <n v="0"/>
    <x v="1446"/>
    <x v="1"/>
  </r>
  <r>
    <n v="1"/>
    <s v="       104173"/>
    <s v="       102475"/>
    <s v="UREĐ.ZA ODREĐI.ČVRSTOĆE S"/>
    <x v="2"/>
    <s v="26.05.04"/>
    <s v="01.06.04"/>
    <s v="1"/>
    <n v="20"/>
    <n v="1"/>
    <x v="1437"/>
    <n v="5315.57"/>
    <n v="0"/>
    <x v="1447"/>
    <x v="1"/>
  </r>
  <r>
    <n v="1"/>
    <s v="       104174"/>
    <s v="       100463"/>
    <s v="Ladičar"/>
    <x v="1"/>
    <s v="18.01.10"/>
    <s v="01.02.10"/>
    <s v="1"/>
    <n v="12.5"/>
    <n v="1"/>
    <x v="1438"/>
    <n v="1118.23"/>
    <n v="0"/>
    <x v="1448"/>
    <x v="1"/>
  </r>
  <r>
    <n v="1"/>
    <s v="       104175"/>
    <s v="       101337"/>
    <s v="POLIČAR ZIDNI"/>
    <x v="1"/>
    <s v="20.05.09"/>
    <s v="01.06.09"/>
    <s v="1"/>
    <n v="12.5"/>
    <n v="1"/>
    <x v="1439"/>
    <n v="1464"/>
    <n v="0"/>
    <x v="1449"/>
    <x v="1"/>
  </r>
  <r>
    <n v="1"/>
    <s v="       104176"/>
    <s v="       100920"/>
    <s v="ORMAR GARDEROBNI"/>
    <x v="1"/>
    <s v="20.05.09"/>
    <s v="01.06.09"/>
    <s v="1"/>
    <n v="12.5"/>
    <n v="1"/>
    <x v="1440"/>
    <n v="3660"/>
    <n v="0"/>
    <x v="1450"/>
    <x v="1"/>
  </r>
  <r>
    <n v="1"/>
    <s v="       104177"/>
    <s v="       101069"/>
    <s v="ORMAR ZA KNJIGE 142x40x22"/>
    <x v="1"/>
    <s v="20.05.09"/>
    <s v="01.06.09"/>
    <s v="1"/>
    <n v="12.5"/>
    <n v="1"/>
    <x v="1441"/>
    <n v="4880"/>
    <n v="0"/>
    <x v="1451"/>
    <x v="1"/>
  </r>
  <r>
    <n v="1"/>
    <s v="       104178"/>
    <s v="       101069"/>
    <s v="ORMAR ZA KNJIGE 142x40x22"/>
    <x v="1"/>
    <s v="20.05.09"/>
    <s v="01.06.09"/>
    <s v="1"/>
    <n v="12.5"/>
    <n v="1"/>
    <x v="1441"/>
    <n v="4880"/>
    <n v="0"/>
    <x v="1451"/>
    <x v="1"/>
  </r>
  <r>
    <n v="1"/>
    <s v="       104179"/>
    <s v="       101069"/>
    <s v="ORMAR ZA KNJIGE 142x40x22"/>
    <x v="1"/>
    <s v="20.05.09"/>
    <s v="01.06.09"/>
    <s v="1"/>
    <n v="12.5"/>
    <n v="1"/>
    <x v="1441"/>
    <n v="4880"/>
    <n v="0"/>
    <x v="1451"/>
    <x v="1"/>
  </r>
  <r>
    <n v="1"/>
    <s v="       104180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4181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4182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4183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4184"/>
    <s v="       102298"/>
    <s v="STOLIĆ POKRETNI 60x60x50"/>
    <x v="1"/>
    <s v="18.11.08"/>
    <s v="01.12.08"/>
    <s v="1"/>
    <n v="12.5"/>
    <n v="1"/>
    <x v="1230"/>
    <n v="3184.2000000000003"/>
    <n v="0"/>
    <x v="1240"/>
    <x v="1"/>
  </r>
  <r>
    <n v="1"/>
    <s v="       104185"/>
    <s v="       102034"/>
    <s v="STOL RADNI 220x75x75+LAD."/>
    <x v="1"/>
    <s v="18.11.08"/>
    <s v="01.12.08"/>
    <s v="1"/>
    <n v="12.5"/>
    <n v="1"/>
    <x v="391"/>
    <n v="10967.800000000001"/>
    <n v="0"/>
    <x v="403"/>
    <x v="1"/>
  </r>
  <r>
    <n v="1"/>
    <s v="       104186"/>
    <s v="       101976"/>
    <s v="STOL PISAĆI **hodnik"/>
    <x v="1"/>
    <s v="01.01.97"/>
    <s v="01.02.97"/>
    <s v="1"/>
    <n v="12.5"/>
    <n v="1"/>
    <x v="521"/>
    <n v="616.61"/>
    <n v="0"/>
    <x v="533"/>
    <x v="1"/>
  </r>
  <r>
    <n v="1"/>
    <s v="       104188"/>
    <s v="       100724"/>
    <s v="MONITOR SAMSUNG 20&quot;"/>
    <x v="3"/>
    <s v="01.01.10"/>
    <s v="01.02.10"/>
    <s v="1"/>
    <n v="25"/>
    <n v="1"/>
    <x v="1442"/>
    <n v="1556.51"/>
    <n v="0"/>
    <x v="1452"/>
    <x v="1"/>
  </r>
  <r>
    <n v="1"/>
    <s v="       104189"/>
    <s v="       100481"/>
    <s v="LADIČAR UREDSKI"/>
    <x v="1"/>
    <s v="16.12.13"/>
    <s v="01.01.14"/>
    <s v="1"/>
    <n v="12.5"/>
    <n v="1"/>
    <x v="1443"/>
    <n v="875"/>
    <n v="125"/>
    <x v="4"/>
    <x v="1"/>
  </r>
  <r>
    <n v="1"/>
    <s v="       104190"/>
    <s v="       102330"/>
    <s v="SUSTAV ZA PREC.POZICIONI."/>
    <x v="2"/>
    <s v="02.10.08"/>
    <s v="01.11.08"/>
    <s v="1"/>
    <n v="20"/>
    <n v="1"/>
    <x v="1444"/>
    <n v="53683.86"/>
    <n v="0"/>
    <x v="1453"/>
    <x v="1"/>
  </r>
  <r>
    <n v="1"/>
    <s v="       104191"/>
    <s v="       100693"/>
    <s v="MONITOR LCD 23&quot; LG"/>
    <x v="3"/>
    <s v="02.05.11"/>
    <s v="01.06.11"/>
    <s v="1"/>
    <n v="25"/>
    <n v="1"/>
    <x v="1445"/>
    <n v="1295.79"/>
    <n v="0"/>
    <x v="1454"/>
    <x v="1"/>
  </r>
  <r>
    <n v="1"/>
    <s v="       104192"/>
    <s v="       101464"/>
    <s v="RAČ. HP COMPAQ 8100"/>
    <x v="3"/>
    <s v="23.09.10"/>
    <s v="01.10.10"/>
    <s v="1"/>
    <n v="25"/>
    <n v="1"/>
    <x v="1115"/>
    <n v="6491.77"/>
    <n v="0"/>
    <x v="1125"/>
    <x v="1"/>
  </r>
  <r>
    <n v="1"/>
    <s v="       104193"/>
    <s v="       100798"/>
    <s v="NOTEBOOK ELITE 8560W"/>
    <x v="3"/>
    <s v="02.11.12"/>
    <s v="01.12.12"/>
    <s v="1"/>
    <n v="25"/>
    <n v="1"/>
    <x v="1446"/>
    <n v="3062.5"/>
    <n v="9187.5"/>
    <x v="1455"/>
    <x v="2"/>
  </r>
  <r>
    <n v="1"/>
    <s v="       104194"/>
    <s v="       100798"/>
    <s v="NOTEBOOK ELITE 8560W"/>
    <x v="3"/>
    <s v="02.11.12"/>
    <s v="01.12.12"/>
    <s v="1"/>
    <n v="25"/>
    <n v="1"/>
    <x v="1446"/>
    <n v="3062.5"/>
    <n v="9187.5"/>
    <x v="1455"/>
    <x v="2"/>
  </r>
  <r>
    <n v="1"/>
    <s v="       104195"/>
    <s v="       100557"/>
    <s v="MIŠ HP 3D  (donac.Japan)"/>
    <x v="3"/>
    <s v="02.11.12"/>
    <s v="01.12.12"/>
    <s v="1"/>
    <n v="25"/>
    <n v="1"/>
    <x v="1447"/>
    <n v="1849"/>
    <n v="0"/>
    <x v="1456"/>
    <x v="1"/>
  </r>
  <r>
    <n v="1"/>
    <s v="       104196"/>
    <s v="       101249"/>
    <s v="PISAČ XEROX 7556 MULTIFUN"/>
    <x v="3"/>
    <s v="24.10.12"/>
    <s v="01.11.12"/>
    <s v="1"/>
    <n v="25"/>
    <n v="1"/>
    <x v="1448"/>
    <n v="87918.3"/>
    <n v="0"/>
    <x v="1457"/>
    <x v="1"/>
  </r>
  <r>
    <n v="1"/>
    <s v="       104197"/>
    <s v="       101860"/>
    <s v="STEREOSKOPSKE NAOČALE  (d"/>
    <x v="2"/>
    <s v="03.02.12"/>
    <s v="01.03.12"/>
    <s v="1"/>
    <n v="20"/>
    <n v="1"/>
    <x v="1255"/>
    <n v="9701.89"/>
    <n v="0"/>
    <x v="1265"/>
    <x v="1"/>
  </r>
  <r>
    <n v="1"/>
    <s v="       104198"/>
    <s v="       101858"/>
    <s v="STEREOSKOP SPIEGL SLS-2"/>
    <x v="2"/>
    <s v="01.01.97"/>
    <s v="01.02.97"/>
    <s v="1"/>
    <n v="20"/>
    <n v="1"/>
    <x v="1449"/>
    <n v="1799.94"/>
    <n v="0"/>
    <x v="1458"/>
    <x v="1"/>
  </r>
  <r>
    <n v="1"/>
    <s v="       104199"/>
    <s v="       100850"/>
    <s v="Ograda 10x15m s vratima"/>
    <x v="2"/>
    <s v="29.03.13"/>
    <s v="01.04.13"/>
    <s v="1"/>
    <n v="20"/>
    <n v="1"/>
    <x v="1450"/>
    <n v="20634.03"/>
    <n v="0"/>
    <x v="1459"/>
    <x v="1"/>
  </r>
  <r>
    <n v="1"/>
    <s v="       104200"/>
    <s v="       100851"/>
    <s v="Ograda 2,5x2,5m s vratima"/>
    <x v="2"/>
    <s v="31.12.13"/>
    <s v="01.01.14"/>
    <s v="1"/>
    <n v="20"/>
    <n v="1"/>
    <x v="1451"/>
    <n v="6051.9800000000005"/>
    <n v="0"/>
    <x v="1460"/>
    <x v="1"/>
  </r>
  <r>
    <n v="1"/>
    <s v="       104201"/>
    <s v="       100851"/>
    <s v="Ograda 2,5x2,5m s vratima"/>
    <x v="2"/>
    <s v="31.12.13"/>
    <s v="01.01.14"/>
    <s v="1"/>
    <n v="20"/>
    <n v="1"/>
    <x v="1452"/>
    <n v="6052"/>
    <n v="0"/>
    <x v="1461"/>
    <x v="1"/>
  </r>
  <r>
    <n v="1"/>
    <s v="       104202"/>
    <s v="       100851"/>
    <s v="Ograda 2,5x2,5m s vratima"/>
    <x v="2"/>
    <s v="31.12.13"/>
    <s v="01.01.14"/>
    <s v="1"/>
    <n v="20"/>
    <n v="1"/>
    <x v="1452"/>
    <n v="6052"/>
    <n v="0"/>
    <x v="1461"/>
    <x v="1"/>
  </r>
  <r>
    <n v="1"/>
    <s v="       104203"/>
    <s v="       100851"/>
    <s v="Ograda 2,5x2,5m s vratima"/>
    <x v="2"/>
    <s v="31.12.13"/>
    <s v="01.01.14"/>
    <s v="1"/>
    <n v="20"/>
    <n v="1"/>
    <x v="1452"/>
    <n v="6052"/>
    <n v="0"/>
    <x v="1461"/>
    <x v="1"/>
  </r>
  <r>
    <n v="1"/>
    <s v="       104204"/>
    <s v="       101162"/>
    <s v="Orrada 2,5x2,5m s vratima"/>
    <x v="2"/>
    <s v="31.12.13"/>
    <s v="01.01.14"/>
    <s v="1"/>
    <n v="20"/>
    <n v="1"/>
    <x v="1452"/>
    <n v="6052"/>
    <n v="0"/>
    <x v="1461"/>
    <x v="1"/>
  </r>
  <r>
    <n v="1"/>
    <s v="       104205"/>
    <s v="       100792"/>
    <s v="NOTEBOOK DELL (don.Japan)"/>
    <x v="3"/>
    <s v="31.12.13"/>
    <s v="01.01.14"/>
    <s v="1"/>
    <n v="25"/>
    <n v="1"/>
    <x v="1453"/>
    <n v="39408.660000000003"/>
    <n v="0"/>
    <x v="1462"/>
    <x v="1"/>
  </r>
  <r>
    <n v="1"/>
    <s v="       104206"/>
    <s v="       100792"/>
    <s v="NOTEBOOK DELL (don.Japan)"/>
    <x v="3"/>
    <s v="31.12.13"/>
    <s v="01.01.14"/>
    <s v="1"/>
    <n v="25"/>
    <n v="1"/>
    <x v="1453"/>
    <n v="39408.660000000003"/>
    <n v="0"/>
    <x v="1462"/>
    <x v="1"/>
  </r>
  <r>
    <n v="1"/>
    <s v="       104207"/>
    <s v="       100432"/>
    <s v="KONTEJNER (don.Japan)"/>
    <x v="2"/>
    <s v="31.12.13"/>
    <s v="01.01.14"/>
    <s v="1"/>
    <n v="20"/>
    <n v="1"/>
    <x v="1454"/>
    <n v="32600"/>
    <n v="0"/>
    <x v="1463"/>
    <x v="1"/>
  </r>
  <r>
    <n v="1"/>
    <s v="       104208"/>
    <s v="       100454"/>
    <s v="KUTIJA PLASTIČNA ZA LOGER"/>
    <x v="2"/>
    <s v="31.12.13"/>
    <s v="01.01.14"/>
    <s v="1"/>
    <n v="20"/>
    <n v="1"/>
    <x v="1455"/>
    <n v="1640.8500000000001"/>
    <n v="0"/>
    <x v="1464"/>
    <x v="1"/>
  </r>
  <r>
    <n v="1"/>
    <s v="       104209"/>
    <s v="       100454"/>
    <s v="KUTIJA PLASTIČNA ZA LOGER"/>
    <x v="2"/>
    <s v="31.12.13"/>
    <s v="01.01.14"/>
    <s v="1"/>
    <n v="20"/>
    <n v="1"/>
    <x v="1456"/>
    <n v="1640.83"/>
    <n v="0"/>
    <x v="1465"/>
    <x v="1"/>
  </r>
  <r>
    <n v="1"/>
    <s v="       104210"/>
    <s v="       100454"/>
    <s v="KUTIJA PLASTIČNA ZA LOGER"/>
    <x v="2"/>
    <s v="31.12.13"/>
    <s v="01.01.14"/>
    <s v="1"/>
    <n v="20"/>
    <n v="1"/>
    <x v="1457"/>
    <n v="924.31000000000006"/>
    <n v="0"/>
    <x v="1466"/>
    <x v="1"/>
  </r>
  <r>
    <n v="1"/>
    <s v="       104211"/>
    <s v="       100454"/>
    <s v="KUTIJA PLASTIČNA ZA LOGER"/>
    <x v="2"/>
    <s v="31.12.13"/>
    <s v="01.01.14"/>
    <s v="1"/>
    <n v="20"/>
    <n v="1"/>
    <x v="1457"/>
    <n v="924.31000000000006"/>
    <n v="0"/>
    <x v="1466"/>
    <x v="1"/>
  </r>
  <r>
    <n v="1"/>
    <s v="       104212"/>
    <s v="       100454"/>
    <s v="KUTIJA PLASTIČNA ZA LOGER"/>
    <x v="2"/>
    <s v="31.12.13"/>
    <s v="01.01.14"/>
    <s v="1"/>
    <n v="20"/>
    <n v="1"/>
    <x v="1457"/>
    <n v="924.31000000000006"/>
    <n v="0"/>
    <x v="1466"/>
    <x v="1"/>
  </r>
  <r>
    <n v="1"/>
    <s v="       104213"/>
    <s v="       100454"/>
    <s v="KUTIJA PLASTIČNA ZA LOGER"/>
    <x v="2"/>
    <s v="31.12.13"/>
    <s v="01.01.14"/>
    <s v="1"/>
    <n v="20"/>
    <n v="1"/>
    <x v="1457"/>
    <n v="924.31000000000006"/>
    <n v="0"/>
    <x v="1466"/>
    <x v="1"/>
  </r>
  <r>
    <n v="1"/>
    <s v="       104214"/>
    <s v="       100454"/>
    <s v="KUTIJA PLASTIČNA ZA LOGER"/>
    <x v="2"/>
    <s v="31.12.13"/>
    <s v="01.01.14"/>
    <s v="1"/>
    <n v="20"/>
    <n v="1"/>
    <x v="1457"/>
    <n v="924.31000000000006"/>
    <n v="0"/>
    <x v="1466"/>
    <x v="1"/>
  </r>
  <r>
    <n v="1"/>
    <s v="       104215"/>
    <s v="       100085"/>
    <s v="CIJEV FLEKSIBILNA ČELIĆNA"/>
    <x v="2"/>
    <s v="31.12.13"/>
    <s v="01.01.14"/>
    <s v="1"/>
    <n v="20"/>
    <n v="1"/>
    <x v="1458"/>
    <n v="5732.17"/>
    <n v="0"/>
    <x v="1467"/>
    <x v="1"/>
  </r>
  <r>
    <n v="1"/>
    <s v="       104216"/>
    <s v="       102447"/>
    <s v="UR.ZA ZAP.PODATAKA S GPS"/>
    <x v="2"/>
    <s v="31.12.13"/>
    <s v="01.01.14"/>
    <s v="1"/>
    <n v="20"/>
    <n v="1"/>
    <x v="1459"/>
    <n v="22438.59"/>
    <n v="0"/>
    <x v="1468"/>
    <x v="1"/>
  </r>
  <r>
    <n v="1"/>
    <s v="       104217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18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19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0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1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2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3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4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5"/>
    <s v="       102447"/>
    <s v="UR.ZA ZAP.PODATAKA S GPS"/>
    <x v="2"/>
    <s v="31.12.13"/>
    <s v="01.01.14"/>
    <s v="1"/>
    <n v="20"/>
    <n v="1"/>
    <x v="1460"/>
    <n v="22438.57"/>
    <n v="0"/>
    <x v="1469"/>
    <x v="1"/>
  </r>
  <r>
    <n v="1"/>
    <s v="       104226"/>
    <s v="       100014"/>
    <s v="AKCELEROMETAR S KABLOM (d"/>
    <x v="2"/>
    <s v="31.12.13"/>
    <s v="01.01.14"/>
    <s v="1"/>
    <n v="20"/>
    <n v="1"/>
    <x v="1461"/>
    <n v="17913.010000000002"/>
    <n v="0"/>
    <x v="1470"/>
    <x v="1"/>
  </r>
  <r>
    <n v="1"/>
    <s v="       104227"/>
    <s v="       100014"/>
    <s v="AKCELEROMETAR S KABLOM (d"/>
    <x v="2"/>
    <s v="31.12.13"/>
    <s v="01.01.14"/>
    <s v="1"/>
    <n v="20"/>
    <n v="1"/>
    <x v="1462"/>
    <n v="17913.03"/>
    <n v="0"/>
    <x v="1471"/>
    <x v="1"/>
  </r>
  <r>
    <n v="1"/>
    <s v="       104228"/>
    <s v="       100014"/>
    <s v="AKCELEROMETAR S KABLOM (d"/>
    <x v="2"/>
    <s v="31.12.13"/>
    <s v="01.01.14"/>
    <s v="1"/>
    <n v="20"/>
    <n v="1"/>
    <x v="1462"/>
    <n v="17913.03"/>
    <n v="0"/>
    <x v="1471"/>
    <x v="1"/>
  </r>
  <r>
    <n v="1"/>
    <s v="       104229"/>
    <s v="       100014"/>
    <s v="AKCELEROMETAR S KABLOM (d"/>
    <x v="2"/>
    <s v="31.12.13"/>
    <s v="01.01.14"/>
    <s v="1"/>
    <n v="20"/>
    <n v="1"/>
    <x v="1462"/>
    <n v="17913.03"/>
    <n v="0"/>
    <x v="1471"/>
    <x v="1"/>
  </r>
  <r>
    <n v="1"/>
    <s v="       104230"/>
    <s v="       100014"/>
    <s v="AKCELEROMETAR S KABLOM (d"/>
    <x v="2"/>
    <s v="31.12.13"/>
    <s v="01.01.14"/>
    <s v="1"/>
    <n v="20"/>
    <n v="1"/>
    <x v="1463"/>
    <n v="64486.89"/>
    <n v="0"/>
    <x v="1472"/>
    <x v="1"/>
  </r>
  <r>
    <n v="1"/>
    <s v="       104231"/>
    <s v="       100014"/>
    <s v="AKCELEROMETAR S KABLOM (d"/>
    <x v="2"/>
    <s v="31.12.13"/>
    <s v="01.01.14"/>
    <s v="1"/>
    <n v="20"/>
    <n v="1"/>
    <x v="1463"/>
    <n v="64486.89"/>
    <n v="0"/>
    <x v="1472"/>
    <x v="1"/>
  </r>
  <r>
    <n v="1"/>
    <s v="       104232"/>
    <s v="       100014"/>
    <s v="AKCELEROMETAR S KABLOM (d"/>
    <x v="2"/>
    <s v="31.12.13"/>
    <s v="01.01.14"/>
    <s v="1"/>
    <n v="20"/>
    <n v="1"/>
    <x v="1463"/>
    <n v="64486.89"/>
    <n v="0"/>
    <x v="1472"/>
    <x v="1"/>
  </r>
  <r>
    <n v="1"/>
    <s v="       104233"/>
    <s v="       102090"/>
    <s v="STOL UREDSKI 140x80x75"/>
    <x v="1"/>
    <s v="18.01.10"/>
    <s v="01.02.10"/>
    <s v="1"/>
    <n v="12.5"/>
    <n v="1"/>
    <x v="1464"/>
    <n v="1633.82"/>
    <n v="0"/>
    <x v="1473"/>
    <x v="1"/>
  </r>
  <r>
    <n v="1"/>
    <s v="       104234"/>
    <s v="       102090"/>
    <s v="STOL UREDSKI 140x80x75"/>
    <x v="1"/>
    <s v="18.01.10"/>
    <s v="01.02.10"/>
    <s v="1"/>
    <n v="12.5"/>
    <n v="1"/>
    <x v="1464"/>
    <n v="1633.82"/>
    <n v="0"/>
    <x v="1473"/>
    <x v="1"/>
  </r>
  <r>
    <n v="1"/>
    <s v="       104235"/>
    <s v="       102252"/>
    <s v="STOLICA HRAST DRVENA"/>
    <x v="1"/>
    <s v="01.01.97"/>
    <s v="01.02.97"/>
    <s v="1"/>
    <n v="12.5"/>
    <n v="1"/>
    <x v="1465"/>
    <n v="326.85000000000002"/>
    <n v="0"/>
    <x v="1474"/>
    <x v="1"/>
  </r>
  <r>
    <n v="1"/>
    <s v="       104236"/>
    <s v="       100043"/>
    <s v="AVIONSKE KARTE Podsljeme,"/>
    <x v="4"/>
    <s v="02.11.12"/>
    <s v="01.12.12"/>
    <s v="1"/>
    <n v="25"/>
    <n v="1"/>
    <x v="1466"/>
    <n v="73460"/>
    <n v="0"/>
    <x v="1475"/>
    <x v="1"/>
  </r>
  <r>
    <n v="1"/>
    <s v="       104237"/>
    <s v="       100113"/>
    <s v="DIGIT.MODEL PRIMORSKO-GOR"/>
    <x v="2"/>
    <s v="03.02.12"/>
    <s v="01.03.12"/>
    <s v="1"/>
    <n v="25"/>
    <n v="1"/>
    <x v="1467"/>
    <n v="9000"/>
    <n v="0"/>
    <x v="1476"/>
    <x v="1"/>
  </r>
  <r>
    <n v="1"/>
    <s v="       104238"/>
    <s v="       101755"/>
    <s v="SOFTW. LogPlot 7"/>
    <x v="4"/>
    <s v="01.01.10"/>
    <s v="01.02.10"/>
    <s v="1"/>
    <n v="25"/>
    <n v="1"/>
    <x v="1468"/>
    <n v="4447.78"/>
    <n v="0"/>
    <x v="1477"/>
    <x v="1"/>
  </r>
  <r>
    <n v="1"/>
    <s v="       104239"/>
    <s v="       101749"/>
    <s v="SOFTW. ArcInfo/GIS"/>
    <x v="4"/>
    <s v="01.01.10"/>
    <s v="01.02.10"/>
    <s v="1"/>
    <n v="25"/>
    <n v="1"/>
    <x v="1469"/>
    <n v="29627.8"/>
    <n v="0"/>
    <x v="1478"/>
    <x v="1"/>
  </r>
  <r>
    <n v="1"/>
    <s v="       104240"/>
    <s v="       101807"/>
    <s v="SOFTWARE RHINOCEROS 3.0"/>
    <x v="4"/>
    <s v="21.01.05"/>
    <s v="01.02.05"/>
    <s v="1"/>
    <n v="25"/>
    <n v="1"/>
    <x v="1470"/>
    <n v="2735.85"/>
    <n v="0"/>
    <x v="1479"/>
    <x v="1"/>
  </r>
  <r>
    <n v="1"/>
    <s v="       104243"/>
    <s v="       100332"/>
    <s v="IPAD APPLE AIR 16GB **(RE"/>
    <x v="3"/>
    <s v="23.09.14"/>
    <s v="01.10.14"/>
    <s v="1"/>
    <n v="25"/>
    <n v="1"/>
    <x v="916"/>
    <n v="4082.4900000000002"/>
    <n v="0"/>
    <x v="926"/>
    <x v="1"/>
  </r>
  <r>
    <n v="1"/>
    <s v="       104244"/>
    <s v="       100529"/>
    <s v="MIKROSKOP AM 2011"/>
    <x v="2"/>
    <s v="26.08.14"/>
    <s v="01.09.14"/>
    <s v="1"/>
    <n v="20"/>
    <n v="2"/>
    <x v="1471"/>
    <n v="3061.56"/>
    <n v="0"/>
    <x v="1480"/>
    <x v="1"/>
  </r>
  <r>
    <n v="1"/>
    <s v="       104251"/>
    <s v="       100547"/>
    <s v="MIKROSKOP POLAR.+KAMERA"/>
    <x v="3"/>
    <s v="11.11.05"/>
    <s v="01.12.05"/>
    <s v="1"/>
    <n v="20"/>
    <n v="1"/>
    <x v="1472"/>
    <n v="152866"/>
    <n v="0"/>
    <x v="1481"/>
    <x v="1"/>
  </r>
  <r>
    <n v="1"/>
    <s v="       104252"/>
    <s v="       101594"/>
    <s v="RAČUNALO INTEL D915PSYL"/>
    <x v="3"/>
    <s v="29.09.05"/>
    <s v="01.10.05"/>
    <s v="1"/>
    <n v="25"/>
    <n v="1"/>
    <x v="1473"/>
    <n v="5558.53"/>
    <n v="0"/>
    <x v="1482"/>
    <x v="1"/>
  </r>
  <r>
    <n v="1"/>
    <s v="       104253"/>
    <s v="       100951"/>
    <s v="ORMAR NISKI"/>
    <x v="1"/>
    <s v="30.06.04"/>
    <s v="01.07.04"/>
    <s v="1"/>
    <n v="12.5"/>
    <n v="1"/>
    <x v="1020"/>
    <n v="1046.76"/>
    <n v="0"/>
    <x v="1030"/>
    <x v="1"/>
  </r>
  <r>
    <n v="1"/>
    <s v="       104258"/>
    <s v="       101901"/>
    <s v="STOL CRTAĆI STAKLENI"/>
    <x v="1"/>
    <s v="01.01.97"/>
    <s v="01.02.97"/>
    <s v="1"/>
    <n v="12.5"/>
    <n v="1"/>
    <x v="81"/>
    <n v="500"/>
    <n v="0"/>
    <x v="81"/>
    <x v="1"/>
  </r>
  <r>
    <n v="1"/>
    <s v="       104259"/>
    <s v="       101408"/>
    <s v="PROJEKTOR LCD-BENQ MP720p"/>
    <x v="2"/>
    <s v="07.11.06"/>
    <s v="01.12.06"/>
    <s v="1"/>
    <n v="25"/>
    <n v="1"/>
    <x v="1474"/>
    <n v="15108.74"/>
    <n v="0"/>
    <x v="1483"/>
    <x v="1"/>
  </r>
  <r>
    <n v="1"/>
    <s v="       104262"/>
    <s v="       101407"/>
    <s v="PROJEKTOR HITACHI LCD"/>
    <x v="2"/>
    <s v="13.03.02"/>
    <s v="01.04.02"/>
    <s v="1"/>
    <n v="20"/>
    <n v="1"/>
    <x v="1475"/>
    <n v="35990"/>
    <n v="0"/>
    <x v="1484"/>
    <x v="1"/>
  </r>
  <r>
    <n v="1"/>
    <s v="       104263"/>
    <s v="       100490"/>
    <s v="LINIJA HI-FI"/>
    <x v="2"/>
    <s v="23.12.99"/>
    <s v="01.01.00"/>
    <s v="1"/>
    <n v="20"/>
    <n v="1"/>
    <x v="1476"/>
    <n v="2229.0100000000002"/>
    <n v="0"/>
    <x v="1485"/>
    <x v="1"/>
  </r>
  <r>
    <n v="1"/>
    <s v="       104264"/>
    <s v="       102546"/>
    <s v="VIDEORECORDER SAMSUNG"/>
    <x v="2"/>
    <s v="15.10.98"/>
    <s v="01.11.98"/>
    <s v="1"/>
    <n v="20"/>
    <n v="1"/>
    <x v="1477"/>
    <n v="2706.26"/>
    <n v="0"/>
    <x v="1486"/>
    <x v="1"/>
  </r>
  <r>
    <n v="1"/>
    <s v="       104265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66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67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68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69"/>
    <s v="       102142"/>
    <s v="STOLAC KONFER. CRNI"/>
    <x v="1"/>
    <s v="28.05.07"/>
    <s v="01.06.07"/>
    <s v="1"/>
    <n v="12.5"/>
    <n v="1"/>
    <x v="279"/>
    <n v="178.22"/>
    <n v="0"/>
    <x v="291"/>
    <x v="1"/>
  </r>
  <r>
    <n v="1"/>
    <s v="       104270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1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2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3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4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6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7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78"/>
    <s v="       102142"/>
    <s v="STOLAC KONFER. CRNI"/>
    <x v="1"/>
    <s v="28.05.07"/>
    <s v="01.06.07"/>
    <s v="1"/>
    <n v="12.5"/>
    <n v="1"/>
    <x v="279"/>
    <n v="178.22"/>
    <n v="0"/>
    <x v="291"/>
    <x v="1"/>
  </r>
  <r>
    <n v="1"/>
    <s v="       104279"/>
    <s v="       102142"/>
    <s v="STOLAC KONFER. CRNI"/>
    <x v="1"/>
    <s v="28.05.07"/>
    <s v="01.06.07"/>
    <s v="1"/>
    <n v="12.5"/>
    <n v="1"/>
    <x v="279"/>
    <n v="178.22"/>
    <n v="0"/>
    <x v="291"/>
    <x v="1"/>
  </r>
  <r>
    <n v="1"/>
    <s v="       104280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1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2"/>
    <s v="       102134"/>
    <s v="STOLAC KONF."/>
    <x v="1"/>
    <s v="03.05.06"/>
    <s v="01.06.06"/>
    <s v="1"/>
    <n v="12.5"/>
    <n v="1"/>
    <x v="279"/>
    <n v="178.22"/>
    <n v="0"/>
    <x v="291"/>
    <x v="1"/>
  </r>
  <r>
    <n v="1"/>
    <s v="       104283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4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5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6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7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8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89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90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91"/>
    <s v="       102142"/>
    <s v="STOLAC KONFER. CRNI"/>
    <x v="1"/>
    <s v="28.05.07"/>
    <s v="01.06.07"/>
    <s v="1"/>
    <n v="12.5"/>
    <n v="1"/>
    <x v="279"/>
    <n v="178.22"/>
    <n v="0"/>
    <x v="291"/>
    <x v="1"/>
  </r>
  <r>
    <n v="1"/>
    <s v="       104292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93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94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04295"/>
    <s v="       100385"/>
    <s v="KLUPA ŠKOLSKA"/>
    <x v="1"/>
    <s v="16.05.07"/>
    <s v="01.06.07"/>
    <s v="1"/>
    <n v="12.5"/>
    <n v="1"/>
    <x v="1478"/>
    <n v="528.41999999999996"/>
    <n v="0"/>
    <x v="1487"/>
    <x v="1"/>
  </r>
  <r>
    <n v="1"/>
    <s v="       104296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297"/>
    <s v="       101873"/>
    <s v="STOL 120X60(PLOČA BUKVA)"/>
    <x v="1"/>
    <s v="15.10.98"/>
    <s v="01.11.98"/>
    <s v="1"/>
    <n v="12.5"/>
    <n v="1"/>
    <x v="1479"/>
    <n v="1159"/>
    <n v="0"/>
    <x v="1488"/>
    <x v="1"/>
  </r>
  <r>
    <n v="1"/>
    <s v="       104298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299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0"/>
    <s v="       100385"/>
    <s v="KLUPA ŠKOLSKA"/>
    <x v="1"/>
    <s v="16.05.07"/>
    <s v="01.06.07"/>
    <s v="1"/>
    <n v="12.5"/>
    <n v="1"/>
    <x v="1478"/>
    <n v="528.41999999999996"/>
    <n v="0"/>
    <x v="1487"/>
    <x v="1"/>
  </r>
  <r>
    <n v="1"/>
    <s v="       104301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2"/>
    <s v="       100385"/>
    <s v="KLUPA ŠKOLSKA"/>
    <x v="1"/>
    <s v="16.05.07"/>
    <s v="01.06.07"/>
    <s v="1"/>
    <n v="12.5"/>
    <n v="1"/>
    <x v="1480"/>
    <n v="528.41"/>
    <n v="0"/>
    <x v="1489"/>
    <x v="1"/>
  </r>
  <r>
    <n v="1"/>
    <s v="       104303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4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5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6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7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08"/>
    <s v="       101879"/>
    <s v="STOL 160X160(PLOČA BUKVA)"/>
    <x v="1"/>
    <s v="15.10.98"/>
    <s v="01.11.98"/>
    <s v="1"/>
    <n v="12.5"/>
    <n v="1"/>
    <x v="920"/>
    <n v="1342"/>
    <n v="0"/>
    <x v="930"/>
    <x v="1"/>
  </r>
  <r>
    <n v="1"/>
    <s v="       104310"/>
    <s v="       101400"/>
    <s v="PROJEKCIONO PLATNO"/>
    <x v="2"/>
    <s v="17.09.97"/>
    <s v="01.10.97"/>
    <s v="1"/>
    <n v="20"/>
    <n v="1"/>
    <x v="1481"/>
    <n v="2127"/>
    <n v="0"/>
    <x v="1490"/>
    <x v="1"/>
  </r>
  <r>
    <n v="1"/>
    <s v="       104311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312"/>
    <s v="       101839"/>
    <s v="STALAK ZA TV SAMSUNG ZBIR"/>
    <x v="2"/>
    <s v="15.10.98"/>
    <s v="01.11.98"/>
    <s v="1"/>
    <n v="12.5"/>
    <n v="1"/>
    <x v="1482"/>
    <n v="1442.96"/>
    <n v="0"/>
    <x v="1491"/>
    <x v="1"/>
  </r>
  <r>
    <n v="1"/>
    <s v="       104315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316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328"/>
    <s v="       101399"/>
    <s v="PROJEKCIJSKO PLATNO ZIDNO"/>
    <x v="2"/>
    <s v="13.03.02"/>
    <s v="01.04.02"/>
    <s v="1"/>
    <n v="20"/>
    <n v="1"/>
    <x v="466"/>
    <n v="854"/>
    <n v="0"/>
    <x v="478"/>
    <x v="1"/>
  </r>
  <r>
    <n v="1"/>
    <s v="       104329"/>
    <s v="       100998"/>
    <s v="ORMAR SA VRATIMA"/>
    <x v="1"/>
    <s v="01.03.02"/>
    <s v="01.04.02"/>
    <s v="1"/>
    <n v="12.5"/>
    <n v="1"/>
    <x v="1483"/>
    <n v="2097.79"/>
    <n v="0"/>
    <x v="1492"/>
    <x v="1"/>
  </r>
  <r>
    <n v="1"/>
    <s v="       104331"/>
    <s v="       100710"/>
    <s v="MONITOR SAMSUNG 17&quot;"/>
    <x v="3"/>
    <s v="22.10.04"/>
    <s v="01.11.04"/>
    <s v="1"/>
    <n v="25"/>
    <n v="1"/>
    <x v="1484"/>
    <n v="3037.63"/>
    <n v="0"/>
    <x v="1493"/>
    <x v="1"/>
  </r>
  <r>
    <n v="1"/>
    <s v="       104332"/>
    <s v="       101497"/>
    <s v="RAČ.HP PRODESK (don.Japan"/>
    <x v="3"/>
    <s v="04.11.15"/>
    <s v="01.12.15"/>
    <s v="1"/>
    <n v="25"/>
    <n v="1"/>
    <x v="441"/>
    <n v="3500"/>
    <n v="0"/>
    <x v="453"/>
    <x v="1"/>
  </r>
  <r>
    <n v="1"/>
    <s v="       104334"/>
    <s v="       100399"/>
    <s v="KOLICA AV"/>
    <x v="1"/>
    <s v="27.11.97"/>
    <s v="01.12.97"/>
    <s v="1"/>
    <n v="12.5"/>
    <n v="1"/>
    <x v="1381"/>
    <n v="504"/>
    <n v="0"/>
    <x v="1391"/>
    <x v="1"/>
  </r>
  <r>
    <n v="1"/>
    <s v="       104339"/>
    <s v="       100470"/>
    <s v="LADIČAR ARHIVSKI 6LADICA"/>
    <x v="2"/>
    <s v="26.09.06"/>
    <s v="01.10.06"/>
    <s v="1"/>
    <n v="12.5"/>
    <n v="1"/>
    <x v="1485"/>
    <n v="4526.2"/>
    <n v="0"/>
    <x v="1494"/>
    <x v="1"/>
  </r>
  <r>
    <n v="1"/>
    <s v="       104341"/>
    <s v="       102589"/>
    <s v="VJEŠALICA DRVENA"/>
    <x v="1"/>
    <s v="01.01.97"/>
    <s v="01.02.97"/>
    <s v="1"/>
    <n v="12.5"/>
    <n v="1"/>
    <x v="1168"/>
    <n v="56.57"/>
    <n v="0"/>
    <x v="1178"/>
    <x v="1"/>
  </r>
  <r>
    <n v="1"/>
    <s v="       104359"/>
    <s v="       101889"/>
    <s v="STOL 80x75x75"/>
    <x v="1"/>
    <s v="25.11.10"/>
    <s v="01.12.10"/>
    <s v="1"/>
    <n v="12.5"/>
    <n v="1"/>
    <x v="1275"/>
    <n v="729.80000000000007"/>
    <n v="0"/>
    <x v="1285"/>
    <x v="1"/>
  </r>
  <r>
    <n v="1"/>
    <s v="       104360"/>
    <s v="       101889"/>
    <s v="STOL 80x75x75"/>
    <x v="1"/>
    <s v="25.11.10"/>
    <s v="01.12.10"/>
    <s v="1"/>
    <n v="12.5"/>
    <n v="1"/>
    <x v="1275"/>
    <n v="729.80000000000007"/>
    <n v="0"/>
    <x v="1285"/>
    <x v="1"/>
  </r>
  <r>
    <n v="1"/>
    <s v="       104361"/>
    <s v="       100799"/>
    <s v="NOTEBOOK ELITEBOOK 820"/>
    <x v="3"/>
    <s v="13.06.14"/>
    <s v="01.07.14"/>
    <s v="1"/>
    <n v="25"/>
    <n v="1"/>
    <x v="1486"/>
    <n v="9852.5"/>
    <n v="0"/>
    <x v="1495"/>
    <x v="1"/>
  </r>
  <r>
    <n v="1"/>
    <s v="       104362"/>
    <s v="       101789"/>
    <s v="SOFTWARE ArcView Lab Kit"/>
    <x v="4"/>
    <s v="18.06.08"/>
    <s v="01.07.08"/>
    <s v="1"/>
    <n v="25"/>
    <n v="1"/>
    <x v="1487"/>
    <n v="18728.22"/>
    <n v="0"/>
    <x v="1496"/>
    <x v="1"/>
  </r>
  <r>
    <n v="1"/>
    <s v="       104363"/>
    <s v="       102354"/>
    <s v="TABLET ASUS TF701T"/>
    <x v="3"/>
    <s v="11.06.14"/>
    <s v="01.07.14"/>
    <s v="1"/>
    <n v="25"/>
    <n v="1"/>
    <x v="1488"/>
    <n v="4395.1400000000003"/>
    <n v="0"/>
    <x v="1497"/>
    <x v="1"/>
  </r>
  <r>
    <n v="1"/>
    <s v="       104364"/>
    <s v="       101553"/>
    <s v="RAČUNALO ASUS P9X79"/>
    <x v="3"/>
    <s v="15.05.14"/>
    <s v="01.06.14"/>
    <s v="1"/>
    <n v="25"/>
    <n v="1"/>
    <x v="1489"/>
    <n v="11958.34"/>
    <n v="0"/>
    <x v="1498"/>
    <x v="1"/>
  </r>
  <r>
    <n v="1"/>
    <s v="       104365"/>
    <s v="       100800"/>
    <s v="NOTEBOOK ELITEBOOK 8770W"/>
    <x v="3"/>
    <s v="18.12.12"/>
    <s v="01.01.13"/>
    <s v="1"/>
    <n v="25"/>
    <n v="1"/>
    <x v="1490"/>
    <n v="12104.33"/>
    <n v="0"/>
    <x v="1499"/>
    <x v="1"/>
  </r>
  <r>
    <n v="1"/>
    <s v="       104370"/>
    <s v="       102155"/>
    <s v="STOLAC KONFERENCIJSKI"/>
    <x v="1"/>
    <s v="17.12.07"/>
    <s v="01.01.08"/>
    <s v="1"/>
    <n v="12.5"/>
    <n v="1"/>
    <x v="279"/>
    <n v="178.22"/>
    <n v="0"/>
    <x v="291"/>
    <x v="1"/>
  </r>
  <r>
    <n v="1"/>
    <s v="       104371"/>
    <s v="       102155"/>
    <s v="STOLAC KONFERENCIJSKI"/>
    <x v="1"/>
    <s v="17.12.07"/>
    <s v="01.01.08"/>
    <s v="1"/>
    <n v="12.5"/>
    <n v="1"/>
    <x v="279"/>
    <n v="178.22"/>
    <n v="0"/>
    <x v="291"/>
    <x v="1"/>
  </r>
  <r>
    <n v="1"/>
    <s v="       104372"/>
    <s v="       100951"/>
    <s v="ORMAR NISKI"/>
    <x v="1"/>
    <s v="17.12.07"/>
    <s v="01.01.08"/>
    <s v="1"/>
    <n v="12.5"/>
    <n v="1"/>
    <x v="1491"/>
    <n v="850.29"/>
    <n v="0"/>
    <x v="1500"/>
    <x v="1"/>
  </r>
  <r>
    <n v="1"/>
    <s v="       104373"/>
    <s v="       101028"/>
    <s v="ORMAR VISOKI"/>
    <x v="1"/>
    <s v="17.12.07"/>
    <s v="01.01.08"/>
    <s v="1"/>
    <n v="12.5"/>
    <n v="1"/>
    <x v="1492"/>
    <n v="2561.61"/>
    <n v="0"/>
    <x v="1501"/>
    <x v="1"/>
  </r>
  <r>
    <n v="1"/>
    <s v="       104374"/>
    <s v="       101300"/>
    <s v="Pokretna kazeta"/>
    <x v="2"/>
    <s v="17.12.07"/>
    <s v="01.01.08"/>
    <s v="1"/>
    <n v="12.5"/>
    <n v="1"/>
    <x v="1323"/>
    <n v="896.46"/>
    <n v="0"/>
    <x v="1333"/>
    <x v="1"/>
  </r>
  <r>
    <n v="1"/>
    <s v="       104375"/>
    <s v="       100456"/>
    <s v="KUTNI DODATAK"/>
    <x v="1"/>
    <s v="17.12.07"/>
    <s v="01.01.08"/>
    <s v="1"/>
    <n v="12.5"/>
    <n v="1"/>
    <x v="1493"/>
    <n v="749.37"/>
    <n v="0"/>
    <x v="1502"/>
    <x v="1"/>
  </r>
  <r>
    <n v="1"/>
    <s v="       104376"/>
    <s v="       102042"/>
    <s v="STOL RADNI C 502"/>
    <x v="1"/>
    <s v="17.12.07"/>
    <s v="01.01.08"/>
    <s v="1"/>
    <n v="12.5"/>
    <n v="1"/>
    <x v="1494"/>
    <n v="951.21"/>
    <n v="0"/>
    <x v="1503"/>
    <x v="1"/>
  </r>
  <r>
    <n v="1"/>
    <s v="       104380"/>
    <s v="       101300"/>
    <s v="Pokretna kazeta"/>
    <x v="2"/>
    <s v="20.04.06"/>
    <s v="01.05.06"/>
    <s v="1"/>
    <n v="12.5"/>
    <n v="1"/>
    <x v="1323"/>
    <n v="896.46"/>
    <n v="0"/>
    <x v="1333"/>
    <x v="1"/>
  </r>
  <r>
    <n v="1"/>
    <s v="       104381"/>
    <s v="       101034"/>
    <s v="ORMAR VISOKI 80x40x187,5"/>
    <x v="1"/>
    <s v="20.04.06"/>
    <s v="01.05.06"/>
    <s v="1"/>
    <n v="12.5"/>
    <n v="1"/>
    <x v="1495"/>
    <n v="1294.76"/>
    <n v="0"/>
    <x v="1504"/>
    <x v="1"/>
  </r>
  <r>
    <n v="1"/>
    <s v="       104392"/>
    <s v="       100294"/>
    <s v="HIDROMETRIJSKO KRILO"/>
    <x v="2"/>
    <s v="22.07.15"/>
    <s v="01.08.15"/>
    <s v="1"/>
    <n v="20"/>
    <n v="1"/>
    <x v="1496"/>
    <n v="25995.600000000002"/>
    <n v="0"/>
    <x v="1505"/>
    <x v="1"/>
  </r>
  <r>
    <n v="1"/>
    <s v="       104393"/>
    <s v="       100261"/>
    <s v="GPS RUČNI  GARMIN"/>
    <x v="2"/>
    <s v="10.07.15"/>
    <s v="01.08.15"/>
    <s v="1"/>
    <n v="20"/>
    <n v="1"/>
    <x v="1269"/>
    <n v="1915.04"/>
    <n v="0"/>
    <x v="1279"/>
    <x v="1"/>
  </r>
  <r>
    <n v="1"/>
    <s v="       104394"/>
    <s v="       100192"/>
    <s v="Fotelja uredska"/>
    <x v="1"/>
    <s v="16.12.14"/>
    <s v="01.01.15"/>
    <s v="1"/>
    <n v="12.5"/>
    <n v="1"/>
    <x v="1497"/>
    <n v="541.14"/>
    <n v="180.36"/>
    <x v="1506"/>
    <x v="1"/>
  </r>
  <r>
    <n v="1"/>
    <s v="       104395"/>
    <s v="       100819"/>
    <s v="NOTEBOOK HP PROBOOK 650G1"/>
    <x v="3"/>
    <s v="08.07.14"/>
    <s v="01.08.14"/>
    <s v="1"/>
    <n v="25"/>
    <n v="1"/>
    <x v="591"/>
    <n v="7083.93"/>
    <n v="0"/>
    <x v="603"/>
    <x v="1"/>
  </r>
  <r>
    <n v="1"/>
    <s v="       104396"/>
    <s v="       100644"/>
    <s v="MONITOR 24&quot;"/>
    <x v="3"/>
    <s v="11.12.14"/>
    <s v="01.01.15"/>
    <s v="1"/>
    <n v="25"/>
    <n v="1"/>
    <x v="923"/>
    <n v="1958.8700000000001"/>
    <n v="0"/>
    <x v="933"/>
    <x v="1"/>
  </r>
  <r>
    <n v="1"/>
    <s v="       104397"/>
    <s v="       100645"/>
    <s v="Monitor 24&quot; Dell"/>
    <x v="3"/>
    <s v="08.05.12"/>
    <s v="01.06.12"/>
    <s v="1"/>
    <n v="25"/>
    <n v="1"/>
    <x v="1498"/>
    <n v="1574.72"/>
    <n v="0"/>
    <x v="1507"/>
    <x v="1"/>
  </r>
  <r>
    <n v="1"/>
    <s v="       104398"/>
    <s v="       101558"/>
    <s v="RAČUNALO ELITE 7300"/>
    <x v="3"/>
    <s v="08.05.12"/>
    <s v="01.06.12"/>
    <s v="1"/>
    <n v="25"/>
    <n v="1"/>
    <x v="663"/>
    <n v="6321.6"/>
    <n v="0"/>
    <x v="674"/>
    <x v="1"/>
  </r>
  <r>
    <n v="1"/>
    <s v="       104400"/>
    <s v="       101034"/>
    <s v="ORMAR VISOKI 80x40x187,5"/>
    <x v="1"/>
    <s v="20.04.06"/>
    <s v="01.05.06"/>
    <s v="1"/>
    <n v="12.5"/>
    <n v="1"/>
    <x v="1495"/>
    <n v="1294.76"/>
    <n v="0"/>
    <x v="1504"/>
    <x v="1"/>
  </r>
  <r>
    <n v="1"/>
    <s v="       104401"/>
    <s v="       102035"/>
    <s v="STOL RADNI 265x64x76"/>
    <x v="1"/>
    <s v="01.01.97"/>
    <s v="01.02.97"/>
    <s v="1"/>
    <n v="12.5"/>
    <n v="1"/>
    <x v="1499"/>
    <n v="974.77"/>
    <n v="0"/>
    <x v="1508"/>
    <x v="1"/>
  </r>
  <r>
    <n v="1"/>
    <s v="       104402"/>
    <s v="       101108"/>
    <s v="ORMARIĆ KANA 2A ZA NAST."/>
    <x v="1"/>
    <s v="01.01.97"/>
    <s v="01.02.97"/>
    <s v="1"/>
    <n v="12.5"/>
    <n v="1"/>
    <x v="1500"/>
    <n v="279.42"/>
    <n v="0"/>
    <x v="1509"/>
    <x v="1"/>
  </r>
  <r>
    <n v="1"/>
    <s v="       104403"/>
    <s v="       101108"/>
    <s v="ORMARIĆ KANA 2A ZA NAST."/>
    <x v="1"/>
    <s v="01.01.97"/>
    <s v="01.02.97"/>
    <s v="1"/>
    <n v="12.5"/>
    <n v="1"/>
    <x v="1500"/>
    <n v="279.42"/>
    <n v="0"/>
    <x v="1509"/>
    <x v="1"/>
  </r>
  <r>
    <n v="1"/>
    <s v="       104404"/>
    <s v="       101310"/>
    <s v="Polica"/>
    <x v="2"/>
    <s v="06.03.14"/>
    <s v="01.04.14"/>
    <s v="1"/>
    <n v="12.5"/>
    <n v="1"/>
    <x v="1501"/>
    <n v="1274.3399999999999"/>
    <n v="236.01"/>
    <x v="1510"/>
    <x v="1"/>
  </r>
  <r>
    <n v="1"/>
    <s v="       104405"/>
    <s v="       101310"/>
    <s v="Polica"/>
    <x v="2"/>
    <s v="21.09.09"/>
    <s v="01.10.09"/>
    <s v="1"/>
    <n v="12.5"/>
    <n v="1"/>
    <x v="1502"/>
    <n v="1687.0900000000001"/>
    <n v="0"/>
    <x v="1511"/>
    <x v="1"/>
  </r>
  <r>
    <n v="1"/>
    <s v="       104406"/>
    <s v="       101310"/>
    <s v="Polica"/>
    <x v="2"/>
    <s v="21.09.09"/>
    <s v="01.10.09"/>
    <s v="1"/>
    <n v="12.5"/>
    <n v="1"/>
    <x v="1502"/>
    <n v="1687.0900000000001"/>
    <n v="0"/>
    <x v="1511"/>
    <x v="1"/>
  </r>
  <r>
    <n v="1"/>
    <s v="       104408"/>
    <s v="       102150"/>
    <s v="Stolac konferenc."/>
    <x v="1"/>
    <s v="13.11.07"/>
    <s v="01.12.07"/>
    <s v="1"/>
    <n v="12.5"/>
    <n v="1"/>
    <x v="279"/>
    <n v="178.22"/>
    <n v="0"/>
    <x v="291"/>
    <x v="1"/>
  </r>
  <r>
    <n v="1"/>
    <s v="       104409"/>
    <s v="       101842"/>
    <s v="STALAŽA NISKA ZA KNJIGE /"/>
    <x v="2"/>
    <s v="01.01.97"/>
    <s v="01.02.97"/>
    <s v="1"/>
    <n v="12.5"/>
    <n v="1"/>
    <x v="1503"/>
    <n v="1413.07"/>
    <n v="0"/>
    <x v="1512"/>
    <x v="1"/>
  </r>
  <r>
    <n v="1"/>
    <s v="       104412"/>
    <s v="       100673"/>
    <s v="MONITOR ASUS 24&quot;"/>
    <x v="3"/>
    <s v="27.05.15"/>
    <s v="01.06.15"/>
    <s v="1"/>
    <n v="25"/>
    <n v="1"/>
    <x v="775"/>
    <n v="2640.4900000000002"/>
    <n v="0"/>
    <x v="785"/>
    <x v="1"/>
  </r>
  <r>
    <n v="1"/>
    <s v="       104413"/>
    <s v="       100270"/>
    <s v="GRAFIČKA RADNA STANICA"/>
    <x v="2"/>
    <s v="14.04.15"/>
    <s v="01.05.15"/>
    <s v="1"/>
    <n v="25"/>
    <n v="1"/>
    <x v="1504"/>
    <n v="10222.82"/>
    <n v="0"/>
    <x v="1513"/>
    <x v="1"/>
  </r>
  <r>
    <n v="1"/>
    <s v="       104414"/>
    <s v="       100868"/>
    <s v="ORMAR 204 O"/>
    <x v="1"/>
    <s v="14.06.05"/>
    <s v="01.07.05"/>
    <s v="1"/>
    <n v="12.5"/>
    <n v="1"/>
    <x v="1505"/>
    <n v="2384.5700000000002"/>
    <n v="0"/>
    <x v="1514"/>
    <x v="1"/>
  </r>
  <r>
    <n v="1"/>
    <s v="       104415"/>
    <s v="       102195"/>
    <s v="STOLAC UREDSKI"/>
    <x v="1"/>
    <s v="27.07.11"/>
    <s v="01.08.11"/>
    <s v="1"/>
    <n v="12.5"/>
    <n v="1"/>
    <x v="1506"/>
    <n v="855.31000000000006"/>
    <n v="0"/>
    <x v="1515"/>
    <x v="1"/>
  </r>
  <r>
    <n v="1"/>
    <s v="       104416"/>
    <s v="       100698"/>
    <s v="MONITOR LCD 24&quot;LA2405"/>
    <x v="3"/>
    <s v="18.07.11"/>
    <s v="01.08.11"/>
    <s v="1"/>
    <n v="25"/>
    <n v="1"/>
    <x v="404"/>
    <n v="1795.78"/>
    <n v="0"/>
    <x v="416"/>
    <x v="1"/>
  </r>
  <r>
    <n v="1"/>
    <s v="       104417"/>
    <s v="       100340"/>
    <s v="JAKOBOV ŠTAP"/>
    <x v="2"/>
    <s v="05.04.09"/>
    <s v="01.05.09"/>
    <s v="1"/>
    <n v="20"/>
    <n v="1"/>
    <x v="1507"/>
    <n v="2950.23"/>
    <n v="0"/>
    <x v="1516"/>
    <x v="1"/>
  </r>
  <r>
    <n v="1"/>
    <s v="       104418"/>
    <s v="       101317"/>
    <s v="POLICA MANJA"/>
    <x v="2"/>
    <s v="21.02.08"/>
    <s v="01.03.08"/>
    <s v="1"/>
    <n v="12.5"/>
    <n v="1"/>
    <x v="1508"/>
    <n v="375"/>
    <n v="0"/>
    <x v="5"/>
    <x v="1"/>
  </r>
  <r>
    <n v="1"/>
    <s v="       104419"/>
    <s v="       101324"/>
    <s v="POLICA VEĆA"/>
    <x v="2"/>
    <s v="21.02.08"/>
    <s v="01.03.08"/>
    <s v="1"/>
    <n v="12.5"/>
    <n v="1"/>
    <x v="1509"/>
    <n v="484.1"/>
    <n v="0"/>
    <x v="1517"/>
    <x v="1"/>
  </r>
  <r>
    <n v="1"/>
    <s v="       104420"/>
    <s v="       102045"/>
    <s v="STOL RADNI C505 180x80x72"/>
    <x v="1"/>
    <s v="13.11.07"/>
    <s v="01.12.07"/>
    <s v="1"/>
    <n v="12.5"/>
    <n v="1"/>
    <x v="1510"/>
    <n v="1171.3"/>
    <n v="0"/>
    <x v="1518"/>
    <x v="1"/>
  </r>
  <r>
    <n v="1"/>
    <s v="       104421"/>
    <s v="       101848"/>
    <s v="STANICA MOBILNA GIS ***Pa"/>
    <x v="2"/>
    <s v="18.06.07"/>
    <s v="01.07.07"/>
    <s v="1"/>
    <n v="20"/>
    <n v="1"/>
    <x v="1511"/>
    <n v="17018.7"/>
    <n v="0"/>
    <x v="1519"/>
    <x v="1"/>
  </r>
  <r>
    <n v="1"/>
    <s v="       104422"/>
    <s v="       102330"/>
    <s v="SUSTAV ZA PREC.POZICIONI."/>
    <x v="2"/>
    <s v="18.06.07"/>
    <s v="01.07.07"/>
    <s v="1"/>
    <n v="20"/>
    <n v="1"/>
    <x v="1512"/>
    <n v="57427.950000000004"/>
    <n v="0"/>
    <x v="1520"/>
    <x v="1"/>
  </r>
  <r>
    <n v="1"/>
    <s v="       104423"/>
    <s v="       102588"/>
    <s v="VJEŠALICA CRNA"/>
    <x v="2"/>
    <s v="03.05.06"/>
    <s v="01.06.06"/>
    <s v="1"/>
    <n v="12.5"/>
    <n v="1"/>
    <x v="1513"/>
    <n v="265.70999999999998"/>
    <n v="0"/>
    <x v="1521"/>
    <x v="1"/>
  </r>
  <r>
    <n v="1"/>
    <s v="       104424"/>
    <s v="       102213"/>
    <s v="STOLAC UREDSKI SIVI"/>
    <x v="1"/>
    <s v="20.04.06"/>
    <s v="01.05.06"/>
    <s v="1"/>
    <n v="12.5"/>
    <n v="1"/>
    <x v="1331"/>
    <n v="715.9"/>
    <n v="0"/>
    <x v="1341"/>
    <x v="1"/>
  </r>
  <r>
    <n v="1"/>
    <s v="       104426"/>
    <s v="       101300"/>
    <s v="Pokretna kazeta"/>
    <x v="2"/>
    <s v="14.06.05"/>
    <s v="01.07.05"/>
    <s v="1"/>
    <n v="12.5"/>
    <n v="1"/>
    <x v="1514"/>
    <n v="1261.6400000000001"/>
    <n v="0"/>
    <x v="1522"/>
    <x v="1"/>
  </r>
  <r>
    <n v="1"/>
    <s v="       104427"/>
    <s v="       101300"/>
    <s v="Pokretna kazeta"/>
    <x v="2"/>
    <s v="14.06.05"/>
    <s v="01.07.05"/>
    <s v="1"/>
    <n v="12.5"/>
    <n v="1"/>
    <x v="1514"/>
    <n v="1261.6400000000001"/>
    <n v="0"/>
    <x v="1522"/>
    <x v="1"/>
  </r>
  <r>
    <n v="1"/>
    <s v="       104428"/>
    <s v="       102027"/>
    <s v="STOL RADNI 180x80x74H"/>
    <x v="1"/>
    <s v="14.06.05"/>
    <s v="01.07.05"/>
    <s v="1"/>
    <n v="12.5"/>
    <n v="1"/>
    <x v="1515"/>
    <n v="1666.27"/>
    <n v="0"/>
    <x v="1523"/>
    <x v="1"/>
  </r>
  <r>
    <n v="1"/>
    <s v="       104429"/>
    <s v="       100720"/>
    <s v="MONITOR SAMSUNG 19&quot;SM193P"/>
    <x v="3"/>
    <s v="15.06.05"/>
    <s v="01.07.05"/>
    <s v="1"/>
    <n v="25"/>
    <n v="1"/>
    <x v="1516"/>
    <n v="4135.8"/>
    <n v="0"/>
    <x v="1524"/>
    <x v="1"/>
  </r>
  <r>
    <n v="1"/>
    <s v="       104430"/>
    <s v="       102486"/>
    <s v="UREĐAJ GPSZA NAVIGACIJU"/>
    <x v="2"/>
    <s v="22.03.04"/>
    <s v="01.04.04"/>
    <s v="1"/>
    <n v="20"/>
    <n v="1"/>
    <x v="1517"/>
    <n v="7640.8600000000006"/>
    <n v="0"/>
    <x v="1525"/>
    <x v="1"/>
  </r>
  <r>
    <n v="1"/>
    <s v="       104435"/>
    <s v="       100695"/>
    <s v="MONITOR LCD 24&quot;"/>
    <x v="3"/>
    <s v="18.07.11"/>
    <s v="01.08.11"/>
    <s v="1"/>
    <n v="25"/>
    <n v="1"/>
    <x v="404"/>
    <n v="1795.78"/>
    <n v="0"/>
    <x v="416"/>
    <x v="1"/>
  </r>
  <r>
    <n v="1"/>
    <s v="       104436"/>
    <s v="       101566"/>
    <s v="RAČUNALO HP COMPAQ 8200"/>
    <x v="3"/>
    <s v="18.07.11"/>
    <s v="01.08.11"/>
    <s v="1"/>
    <n v="25"/>
    <n v="1"/>
    <x v="1518"/>
    <n v="6486.41"/>
    <n v="0"/>
    <x v="1526"/>
    <x v="1"/>
  </r>
  <r>
    <n v="1"/>
    <s v="       104437"/>
    <s v="       101666"/>
    <s v="REGAL/POLICA"/>
    <x v="2"/>
    <s v="12.02.08"/>
    <s v="01.03.08"/>
    <s v="1"/>
    <n v="12.5"/>
    <n v="1"/>
    <x v="1519"/>
    <n v="249"/>
    <n v="0"/>
    <x v="1527"/>
    <x v="1"/>
  </r>
  <r>
    <n v="1"/>
    <s v="       104438"/>
    <s v="       102150"/>
    <s v="Stolac konferenc."/>
    <x v="1"/>
    <s v="13.11.07"/>
    <s v="01.12.07"/>
    <s v="1"/>
    <n v="12.5"/>
    <n v="1"/>
    <x v="1520"/>
    <n v="178.21"/>
    <n v="0"/>
    <x v="1528"/>
    <x v="1"/>
  </r>
  <r>
    <n v="1"/>
    <s v="       104439"/>
    <s v="       100958"/>
    <s v="ORMAR NISKI S DRV.VRATIMA"/>
    <x v="1"/>
    <s v="13.11.07"/>
    <s v="01.12.07"/>
    <s v="1"/>
    <n v="12.5"/>
    <n v="1"/>
    <x v="1521"/>
    <n v="1007.72"/>
    <n v="0"/>
    <x v="1529"/>
    <x v="1"/>
  </r>
  <r>
    <n v="1"/>
    <s v="       104440"/>
    <s v="       102213"/>
    <s v="STOLAC UREDSKI SIVI"/>
    <x v="1"/>
    <s v="04.09.06"/>
    <s v="01.10.06"/>
    <s v="1"/>
    <n v="12.5"/>
    <n v="1"/>
    <x v="1331"/>
    <n v="715.9"/>
    <n v="0"/>
    <x v="1341"/>
    <x v="1"/>
  </r>
  <r>
    <n v="1"/>
    <s v="       104441"/>
    <s v="       101300"/>
    <s v="Pokretna kazeta"/>
    <x v="2"/>
    <s v="04.09.06"/>
    <s v="01.10.06"/>
    <s v="1"/>
    <n v="12.5"/>
    <n v="1"/>
    <x v="1323"/>
    <n v="896.46"/>
    <n v="0"/>
    <x v="1333"/>
    <x v="1"/>
  </r>
  <r>
    <n v="1"/>
    <s v="       104442"/>
    <s v="       101300"/>
    <s v="Pokretna kazeta"/>
    <x v="2"/>
    <s v="04.09.06"/>
    <s v="01.10.06"/>
    <s v="1"/>
    <n v="12.5"/>
    <n v="1"/>
    <x v="1522"/>
    <n v="896.45"/>
    <n v="0"/>
    <x v="1530"/>
    <x v="1"/>
  </r>
  <r>
    <n v="1"/>
    <s v="       104443"/>
    <s v="       102043"/>
    <s v="STOL RADNI C 505"/>
    <x v="1"/>
    <s v="04.09.06"/>
    <s v="01.10.06"/>
    <s v="1"/>
    <n v="12.5"/>
    <n v="1"/>
    <x v="1332"/>
    <n v="878.2"/>
    <n v="0"/>
    <x v="1342"/>
    <x v="1"/>
  </r>
  <r>
    <n v="1"/>
    <s v="       104444"/>
    <s v="       101148"/>
    <s v="ORMARIĆ UZ PIS. STOL 5LAD"/>
    <x v="1"/>
    <s v="01.01.97"/>
    <s v="01.02.97"/>
    <s v="1"/>
    <n v="12.5"/>
    <n v="1"/>
    <x v="1319"/>
    <n v="353.26"/>
    <n v="0"/>
    <x v="1329"/>
    <x v="1"/>
  </r>
  <r>
    <n v="1"/>
    <s v="       104446"/>
    <s v="       101044"/>
    <s v="ORMAR VISOKI S DRV.VRATIM"/>
    <x v="1"/>
    <s v="13.11.07"/>
    <s v="01.12.07"/>
    <s v="1"/>
    <n v="12.5"/>
    <n v="1"/>
    <x v="1523"/>
    <n v="1457.95"/>
    <n v="0"/>
    <x v="1531"/>
    <x v="1"/>
  </r>
  <r>
    <n v="1"/>
    <s v="       104447"/>
    <s v="       101044"/>
    <s v="ORMAR VISOKI S DRV.VRATIM"/>
    <x v="1"/>
    <s v="04.09.06"/>
    <s v="01.10.06"/>
    <s v="1"/>
    <n v="12.5"/>
    <n v="1"/>
    <x v="1495"/>
    <n v="1294.76"/>
    <n v="0"/>
    <x v="1504"/>
    <x v="1"/>
  </r>
  <r>
    <n v="1"/>
    <s v="       104448"/>
    <s v="       101034"/>
    <s v="ORMAR VISOKI 80x40x187,5"/>
    <x v="1"/>
    <s v="20.04.06"/>
    <s v="01.05.06"/>
    <s v="1"/>
    <n v="12.5"/>
    <n v="1"/>
    <x v="1495"/>
    <n v="1294.76"/>
    <n v="0"/>
    <x v="1504"/>
    <x v="1"/>
  </r>
  <r>
    <n v="1"/>
    <s v="       104449"/>
    <s v="       102257"/>
    <s v="STOLICA N46 SA NASLONOM"/>
    <x v="1"/>
    <s v="01.01.97"/>
    <s v="01.02.97"/>
    <s v="1"/>
    <n v="12.5"/>
    <n v="1"/>
    <x v="1315"/>
    <n v="226.25"/>
    <n v="0"/>
    <x v="1325"/>
    <x v="1"/>
  </r>
  <r>
    <n v="1"/>
    <s v="       104450"/>
    <s v="       100400"/>
    <s v="KOLICA METALNA"/>
    <x v="2"/>
    <s v="17.04.08"/>
    <s v="01.05.08"/>
    <s v="1"/>
    <n v="12.5"/>
    <n v="1"/>
    <x v="1524"/>
    <n v="2647.4"/>
    <n v="0"/>
    <x v="1532"/>
    <x v="1"/>
  </r>
  <r>
    <n v="1"/>
    <s v="       104451"/>
    <s v="       101473"/>
    <s v="RAČ. WORKST. DELL T7400"/>
    <x v="3"/>
    <s v="17.11.08"/>
    <s v="01.12.08"/>
    <s v="1"/>
    <n v="25"/>
    <n v="1"/>
    <x v="766"/>
    <n v="25618.78"/>
    <n v="0"/>
    <x v="776"/>
    <x v="1"/>
  </r>
  <r>
    <n v="1"/>
    <s v="       104452"/>
    <s v="       100702"/>
    <s v="MONITOR LG 22&quot;"/>
    <x v="3"/>
    <s v="15.07.15"/>
    <s v="01.08.15"/>
    <s v="1"/>
    <n v="25"/>
    <n v="1"/>
    <x v="321"/>
    <n v="1250"/>
    <n v="0"/>
    <x v="333"/>
    <x v="1"/>
  </r>
  <r>
    <n v="1"/>
    <s v="       104453"/>
    <s v="       100639"/>
    <s v="MONITOR 23&quot; DELL U2312HM"/>
    <x v="3"/>
    <s v="18.10.13"/>
    <s v="01.11.13"/>
    <s v="1"/>
    <n v="25"/>
    <n v="1"/>
    <x v="1525"/>
    <n v="1427.92"/>
    <n v="0"/>
    <x v="1533"/>
    <x v="1"/>
  </r>
  <r>
    <n v="1"/>
    <s v="       104459"/>
    <s v="       100049"/>
    <s v="BAZNA STANICA ONS-BASE-U4"/>
    <x v="2"/>
    <s v="15.04.15"/>
    <s v="01.05.15"/>
    <s v="1"/>
    <n v="20"/>
    <n v="1"/>
    <x v="1526"/>
    <n v="1112.45"/>
    <n v="0"/>
    <x v="1534"/>
    <x v="1"/>
  </r>
  <r>
    <n v="1"/>
    <s v="       104460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1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2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3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4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5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6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7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8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69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70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71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72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73"/>
    <s v="       100499"/>
    <s v="LOGER ONS-U20-001-01"/>
    <x v="2"/>
    <s v="15.04.15"/>
    <s v="01.05.15"/>
    <s v="1"/>
    <n v="20"/>
    <n v="1"/>
    <x v="1527"/>
    <n v="4601.82"/>
    <n v="0"/>
    <x v="1535"/>
    <x v="1"/>
  </r>
  <r>
    <n v="1"/>
    <s v="       104474"/>
    <s v="       100499"/>
    <s v="LOGER ONS-U20-001-01"/>
    <x v="2"/>
    <s v="15.04.15"/>
    <s v="01.05.15"/>
    <s v="1"/>
    <n v="20"/>
    <n v="1"/>
    <x v="1528"/>
    <n v="4603"/>
    <n v="0"/>
    <x v="1536"/>
    <x v="1"/>
  </r>
  <r>
    <n v="1"/>
    <s v="       104475"/>
    <s v="       100793"/>
    <s v="NOTEBOOK DELL ALIENWARE"/>
    <x v="3"/>
    <s v="20.04.15"/>
    <s v="01.05.15"/>
    <s v="1"/>
    <n v="25"/>
    <n v="1"/>
    <x v="405"/>
    <n v="16471.61"/>
    <n v="0"/>
    <x v="417"/>
    <x v="1"/>
  </r>
  <r>
    <n v="1"/>
    <s v="       104476"/>
    <s v="       102347"/>
    <s v="TABLET APPLE iPAD AIR 128"/>
    <x v="3"/>
    <s v="13.10.14"/>
    <s v="01.11.14"/>
    <s v="1"/>
    <n v="25"/>
    <n v="1"/>
    <x v="1529"/>
    <n v="8000.2300000000005"/>
    <n v="0"/>
    <x v="1537"/>
    <x v="1"/>
  </r>
  <r>
    <n v="1"/>
    <s v="       104477"/>
    <s v="       100500"/>
    <s v="LOGER TRMC-5"/>
    <x v="2"/>
    <s v="26.05.11"/>
    <s v="01.06.11"/>
    <s v="1"/>
    <n v="20"/>
    <n v="1"/>
    <x v="1530"/>
    <n v="14842.92"/>
    <n v="0"/>
    <x v="1538"/>
    <x v="1"/>
  </r>
  <r>
    <n v="1"/>
    <s v="       104478"/>
    <s v="       100500"/>
    <s v="LOGER TRMC-5"/>
    <x v="2"/>
    <s v="26.05.11"/>
    <s v="01.06.11"/>
    <s v="1"/>
    <n v="20"/>
    <n v="1"/>
    <x v="1531"/>
    <n v="17837.93"/>
    <n v="0"/>
    <x v="1539"/>
    <x v="1"/>
  </r>
  <r>
    <n v="1"/>
    <s v="       104479"/>
    <s v="       100165"/>
    <s v="FLUOROMETAR FL-24"/>
    <x v="2"/>
    <s v="26.05.11"/>
    <s v="01.06.11"/>
    <s v="1"/>
    <n v="20"/>
    <n v="1"/>
    <x v="1532"/>
    <n v="37784.82"/>
    <n v="0"/>
    <x v="1540"/>
    <x v="1"/>
  </r>
  <r>
    <n v="1"/>
    <s v="       104480"/>
    <s v="       100165"/>
    <s v="FLUOROMETAR FL-24"/>
    <x v="2"/>
    <s v="26.05.11"/>
    <s v="01.06.11"/>
    <s v="1"/>
    <n v="20"/>
    <n v="1"/>
    <x v="1533"/>
    <n v="41809.69"/>
    <n v="0"/>
    <x v="1541"/>
    <x v="1"/>
  </r>
  <r>
    <n v="1"/>
    <s v="       104481"/>
    <s v="       101821"/>
    <s v="SONDA ZA TENZIOMETRE TB25"/>
    <x v="2"/>
    <s v="04.04.11"/>
    <s v="01.05.11"/>
    <s v="1"/>
    <n v="20"/>
    <n v="1"/>
    <x v="1534"/>
    <n v="9349.3700000000008"/>
    <n v="0"/>
    <x v="1542"/>
    <x v="1"/>
  </r>
  <r>
    <n v="1"/>
    <s v="       104482"/>
    <s v="       101814"/>
    <s v="SONDA ELEKTRODE ZA ELEKTR"/>
    <x v="2"/>
    <s v="18.04.11"/>
    <s v="01.05.11"/>
    <s v="1"/>
    <n v="20"/>
    <n v="1"/>
    <x v="1535"/>
    <n v="3984.77"/>
    <n v="0"/>
    <x v="1543"/>
    <x v="1"/>
  </r>
  <r>
    <n v="1"/>
    <s v="       104483"/>
    <s v="       101814"/>
    <s v="SONDA ELEKTRODE ZA ELEKTR"/>
    <x v="2"/>
    <s v="18.04.11"/>
    <s v="01.05.11"/>
    <s v="1"/>
    <n v="20"/>
    <n v="1"/>
    <x v="1536"/>
    <n v="3984.78"/>
    <n v="0"/>
    <x v="1544"/>
    <x v="1"/>
  </r>
  <r>
    <n v="1"/>
    <s v="       104484"/>
    <s v="       100737"/>
    <s v="MREŽNI MODUL ZA IMO LMN-1"/>
    <x v="2"/>
    <s v="18.04.11"/>
    <s v="01.05.11"/>
    <s v="1"/>
    <n v="20"/>
    <n v="1"/>
    <x v="1537"/>
    <n v="5907.35"/>
    <n v="0"/>
    <x v="1545"/>
    <x v="1"/>
  </r>
  <r>
    <n v="1"/>
    <s v="       104485"/>
    <s v="       100737"/>
    <s v="MREŽNI MODUL ZA IMO LMN-1"/>
    <x v="2"/>
    <s v="18.04.11"/>
    <s v="01.05.11"/>
    <s v="1"/>
    <n v="20"/>
    <n v="1"/>
    <x v="1537"/>
    <n v="5907.35"/>
    <n v="0"/>
    <x v="1545"/>
    <x v="1"/>
  </r>
  <r>
    <n v="1"/>
    <s v="       104487"/>
    <s v="       102376"/>
    <s v="TENZIOMETAR SM-TENS2D"/>
    <x v="2"/>
    <s v="04.04.11"/>
    <s v="01.05.11"/>
    <s v="1"/>
    <n v="20"/>
    <n v="1"/>
    <x v="1538"/>
    <n v="3041.07"/>
    <n v="0"/>
    <x v="1546"/>
    <x v="1"/>
  </r>
  <r>
    <n v="1"/>
    <s v="       104488"/>
    <s v="       102376"/>
    <s v="TENZIOMETAR SM-TENS2D"/>
    <x v="2"/>
    <s v="04.04.11"/>
    <s v="01.05.11"/>
    <s v="1"/>
    <n v="20"/>
    <n v="1"/>
    <x v="1538"/>
    <n v="3041.07"/>
    <n v="0"/>
    <x v="1546"/>
    <x v="1"/>
  </r>
  <r>
    <n v="1"/>
    <s v="       104489"/>
    <s v="       102377"/>
    <s v="TENZIOMETAR UMS T4e-120cm"/>
    <x v="2"/>
    <s v="04.04.11"/>
    <s v="01.05.11"/>
    <s v="1"/>
    <n v="20"/>
    <n v="1"/>
    <x v="1539"/>
    <n v="3392.1800000000003"/>
    <n v="0"/>
    <x v="1547"/>
    <x v="1"/>
  </r>
  <r>
    <n v="1"/>
    <s v="       104490"/>
    <s v="       102377"/>
    <s v="TENZIOMETAR UMS T4e-120cm"/>
    <x v="2"/>
    <s v="04.04.11"/>
    <s v="01.05.11"/>
    <s v="1"/>
    <n v="20"/>
    <n v="1"/>
    <x v="1539"/>
    <n v="3392.1800000000003"/>
    <n v="0"/>
    <x v="1547"/>
    <x v="1"/>
  </r>
  <r>
    <n v="1"/>
    <s v="       104491"/>
    <s v="       101460"/>
    <s v="PUMPA VAKUM SA TLAKOMJERO"/>
    <x v="2"/>
    <s v="04.04.11"/>
    <s v="01.05.11"/>
    <s v="1"/>
    <n v="20"/>
    <n v="1"/>
    <x v="1540"/>
    <n v="715.11"/>
    <n v="0"/>
    <x v="1548"/>
    <x v="1"/>
  </r>
  <r>
    <n v="1"/>
    <s v="       104492"/>
    <s v="       101725"/>
    <s v="SET ZA UZORKOV.VODENE OTO"/>
    <x v="2"/>
    <s v="04.04.11"/>
    <s v="01.05.11"/>
    <s v="1"/>
    <n v="20"/>
    <n v="1"/>
    <x v="1541"/>
    <n v="4229.83"/>
    <n v="0"/>
    <x v="1549"/>
    <x v="1"/>
  </r>
  <r>
    <n v="1"/>
    <s v="       104493"/>
    <s v="       101725"/>
    <s v="SET ZA UZORKOV.VODENE OTO"/>
    <x v="2"/>
    <s v="04.04.11"/>
    <s v="01.05.11"/>
    <s v="1"/>
    <n v="20"/>
    <n v="1"/>
    <x v="1541"/>
    <n v="4229.83"/>
    <n v="0"/>
    <x v="1549"/>
    <x v="1"/>
  </r>
  <r>
    <n v="1"/>
    <s v="       104494"/>
    <s v="       101725"/>
    <s v="SET ZA UZORKOV.VODENE OTO"/>
    <x v="2"/>
    <s v="04.04.11"/>
    <s v="01.05.11"/>
    <s v="1"/>
    <n v="20"/>
    <n v="1"/>
    <x v="1541"/>
    <n v="4229.83"/>
    <n v="0"/>
    <x v="1549"/>
    <x v="1"/>
  </r>
  <r>
    <n v="1"/>
    <s v="       104495"/>
    <s v="       101725"/>
    <s v="SET ZA UZORKOV.VODENE OTO"/>
    <x v="2"/>
    <s v="04.04.11"/>
    <s v="01.05.11"/>
    <s v="1"/>
    <n v="20"/>
    <n v="1"/>
    <x v="1541"/>
    <n v="4229.83"/>
    <n v="0"/>
    <x v="1549"/>
    <x v="1"/>
  </r>
  <r>
    <n v="1"/>
    <s v="       104496"/>
    <s v="       100852"/>
    <s v="OPRE.ZA MJER.HIDRAULIČKE"/>
    <x v="2"/>
    <s v="18.04.11"/>
    <s v="01.05.11"/>
    <s v="1"/>
    <n v="20"/>
    <n v="1"/>
    <x v="1542"/>
    <n v="13824.62"/>
    <n v="0"/>
    <x v="1550"/>
    <x v="1"/>
  </r>
  <r>
    <n v="1"/>
    <s v="       104497"/>
    <s v="       100493"/>
    <s v="LOGER-MJER.ELEKTRIČNE VOD"/>
    <x v="2"/>
    <s v="10.01.11"/>
    <s v="01.02.11"/>
    <s v="1"/>
    <n v="20"/>
    <n v="1"/>
    <x v="1543"/>
    <n v="5044.92"/>
    <n v="0"/>
    <x v="1551"/>
    <x v="1"/>
  </r>
  <r>
    <n v="1"/>
    <s v="       104498"/>
    <s v="       100493"/>
    <s v="LOGER-MJER.ELEKTRIČNE VOD"/>
    <x v="2"/>
    <s v="10.01.11"/>
    <s v="01.02.11"/>
    <s v="1"/>
    <n v="20"/>
    <n v="1"/>
    <x v="1543"/>
    <n v="5044.92"/>
    <n v="0"/>
    <x v="1551"/>
    <x v="1"/>
  </r>
  <r>
    <n v="1"/>
    <s v="       104499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0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1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2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3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4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5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6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7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8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09"/>
    <s v="       100494"/>
    <s v="LOGER-MJER.RAZINE PODZEMN"/>
    <x v="2"/>
    <s v="10.01.11"/>
    <s v="01.02.11"/>
    <s v="1"/>
    <n v="20"/>
    <n v="1"/>
    <x v="1544"/>
    <n v="4054.87"/>
    <n v="0"/>
    <x v="1552"/>
    <x v="1"/>
  </r>
  <r>
    <n v="1"/>
    <s v="       104510"/>
    <s v="       100494"/>
    <s v="LOGER-MJER.RAZINE PODZEMN"/>
    <x v="2"/>
    <s v="10.01.11"/>
    <s v="01.02.11"/>
    <s v="1"/>
    <n v="20"/>
    <n v="1"/>
    <x v="1545"/>
    <n v="2768.14"/>
    <n v="0"/>
    <x v="1553"/>
    <x v="1"/>
  </r>
  <r>
    <n v="1"/>
    <s v="       104511"/>
    <s v="       100050"/>
    <s v="BAZNA STANICA ZA LOGER"/>
    <x v="2"/>
    <s v="10.01.11"/>
    <s v="01.02.11"/>
    <s v="1"/>
    <n v="20"/>
    <n v="1"/>
    <x v="1546"/>
    <n v="1384.08"/>
    <n v="0"/>
    <x v="1554"/>
    <x v="1"/>
  </r>
  <r>
    <n v="1"/>
    <s v="       104512"/>
    <s v="       102482"/>
    <s v="UREĐAJ GPS Garmini 60CSx"/>
    <x v="2"/>
    <s v="16.12.08"/>
    <s v="01.01.09"/>
    <s v="1"/>
    <n v="20"/>
    <n v="1"/>
    <x v="1547"/>
    <n v="3672.9"/>
    <n v="0"/>
    <x v="1555"/>
    <x v="1"/>
  </r>
  <r>
    <n v="1"/>
    <s v="       104513"/>
    <s v="       102477"/>
    <s v="UREĐ.ZA REGISTRACIJU PRIR"/>
    <x v="2"/>
    <s v="17.12.07"/>
    <s v="01.01.08"/>
    <s v="1"/>
    <n v="20"/>
    <n v="1"/>
    <x v="1548"/>
    <n v="39231.360000000001"/>
    <n v="0"/>
    <x v="1556"/>
    <x v="1"/>
  </r>
  <r>
    <n v="1"/>
    <s v="       104514"/>
    <s v="       101773"/>
    <s v="Softw.Feflow FM3"/>
    <x v="4"/>
    <s v="19.09.14"/>
    <s v="01.10.14"/>
    <s v="1"/>
    <n v="25"/>
    <n v="1"/>
    <x v="1549"/>
    <n v="9527.35"/>
    <n v="0"/>
    <x v="1557"/>
    <x v="1"/>
  </r>
  <r>
    <n v="1"/>
    <s v="       104515"/>
    <s v="       101747"/>
    <s v="SOFTW,ArcView Single Use"/>
    <x v="4"/>
    <s v="21.03.12"/>
    <s v="01.04.12"/>
    <s v="1"/>
    <n v="25"/>
    <n v="1"/>
    <x v="1550"/>
    <n v="21331.07"/>
    <n v="0"/>
    <x v="1558"/>
    <x v="1"/>
  </r>
  <r>
    <n v="1"/>
    <s v="       104516"/>
    <s v="       101812"/>
    <s v="SOFTWARE VISUAL MODFLOW"/>
    <x v="4"/>
    <s v="17.05.05"/>
    <s v="01.06.05"/>
    <s v="1"/>
    <n v="25"/>
    <n v="1"/>
    <x v="1551"/>
    <n v="4046.96"/>
    <n v="0"/>
    <x v="1559"/>
    <x v="1"/>
  </r>
  <r>
    <n v="1"/>
    <s v="       104517"/>
    <s v="       101750"/>
    <s v="SOFTW. Felow-FM3 Network"/>
    <x v="4"/>
    <s v="31.10.13"/>
    <s v="01.11.13"/>
    <s v="1"/>
    <n v="25"/>
    <n v="1"/>
    <x v="1552"/>
    <n v="23788.98"/>
    <n v="0"/>
    <x v="1560"/>
    <x v="1"/>
  </r>
  <r>
    <n v="1"/>
    <s v="       104518"/>
    <s v="       101751"/>
    <s v="SOFTW. HOBOware PRO 3.0"/>
    <x v="4"/>
    <s v="10.01.11"/>
    <s v="01.02.11"/>
    <s v="1"/>
    <n v="25"/>
    <n v="1"/>
    <x v="1553"/>
    <n v="788.92000000000007"/>
    <n v="0"/>
    <x v="1561"/>
    <x v="1"/>
  </r>
  <r>
    <n v="1"/>
    <s v="       104519"/>
    <s v="       101808"/>
    <s v="SOFTWARE SURFER 8"/>
    <x v="4"/>
    <s v="24.09.07"/>
    <s v="01.10.07"/>
    <s v="1"/>
    <n v="25"/>
    <n v="1"/>
    <x v="1554"/>
    <n v="3807.4300000000003"/>
    <n v="0"/>
    <x v="1562"/>
    <x v="1"/>
  </r>
  <r>
    <n v="1"/>
    <s v="       104535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4536"/>
    <s v="       100703"/>
    <s v="MONITOR Philips &quot;22"/>
    <x v="3"/>
    <s v="07.07.09"/>
    <s v="01.08.09"/>
    <s v="1"/>
    <n v="25"/>
    <n v="1"/>
    <x v="679"/>
    <n v="1586"/>
    <n v="0"/>
    <x v="690"/>
    <x v="1"/>
  </r>
  <r>
    <n v="1"/>
    <s v="       104540"/>
    <s v="       100469"/>
    <s v="LADIČAR 4L RIO-461 R"/>
    <x v="2"/>
    <s v="09.06.97"/>
    <s v="01.07.97"/>
    <s v="1"/>
    <n v="12.5"/>
    <n v="1"/>
    <x v="1555"/>
    <n v="1191.4000000000001"/>
    <n v="0"/>
    <x v="1563"/>
    <x v="1"/>
  </r>
  <r>
    <n v="1"/>
    <s v="       104541"/>
    <s v="       100452"/>
    <s v="KUT RIO-465 R"/>
    <x v="2"/>
    <s v="09.06.97"/>
    <s v="01.07.97"/>
    <s v="1"/>
    <n v="12.5"/>
    <n v="1"/>
    <x v="1556"/>
    <n v="638.25"/>
    <n v="0"/>
    <x v="1564"/>
    <x v="1"/>
  </r>
  <r>
    <n v="1"/>
    <s v="       104542"/>
    <s v="       102103"/>
    <s v="STOL ZA PRINTER RIO-458R"/>
    <x v="1"/>
    <s v="09.06.97"/>
    <s v="01.07.97"/>
    <s v="1"/>
    <n v="12.5"/>
    <n v="1"/>
    <x v="1557"/>
    <n v="1106.3"/>
    <n v="0"/>
    <x v="1565"/>
    <x v="1"/>
  </r>
  <r>
    <n v="1"/>
    <s v="       104543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544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548"/>
    <s v="       101630"/>
    <s v="RADIJATOR ELEKT."/>
    <x v="2"/>
    <s v="01.01.97"/>
    <s v="01.02.97"/>
    <s v="1"/>
    <n v="20"/>
    <n v="1"/>
    <x v="296"/>
    <n v="1447.72"/>
    <n v="0"/>
    <x v="308"/>
    <x v="1"/>
  </r>
  <r>
    <n v="1"/>
    <s v="       104549"/>
    <s v="       100747"/>
    <s v="NAPA ZA LAB. STOL 85"/>
    <x v="1"/>
    <s v="01.01.97"/>
    <s v="01.02.97"/>
    <s v="1"/>
    <n v="20"/>
    <n v="1"/>
    <x v="1558"/>
    <n v="3235.26"/>
    <n v="0"/>
    <x v="1566"/>
    <x v="1"/>
  </r>
  <r>
    <n v="1"/>
    <s v="       104550"/>
    <s v="       101152"/>
    <s v="ORMARIĆ VISEĆI 59"/>
    <x v="1"/>
    <s v="01.01.97"/>
    <s v="01.02.97"/>
    <s v="1"/>
    <n v="12.5"/>
    <n v="1"/>
    <x v="1559"/>
    <n v="232.91"/>
    <n v="0"/>
    <x v="1567"/>
    <x v="1"/>
  </r>
  <r>
    <n v="1"/>
    <s v="       104551"/>
    <s v="       101446"/>
    <s v="PULT LABORATORIJSKI"/>
    <x v="2"/>
    <s v="01.01.97"/>
    <s v="01.02.97"/>
    <s v="1"/>
    <n v="20"/>
    <n v="1"/>
    <x v="1560"/>
    <n v="2230.41"/>
    <n v="7820.27"/>
    <x v="1568"/>
    <x v="2"/>
  </r>
  <r>
    <n v="1"/>
    <s v="       104552"/>
    <s v="       101446"/>
    <s v="PULT LABORATORIJSKI"/>
    <x v="2"/>
    <s v="01.01.97"/>
    <s v="01.02.97"/>
    <s v="1"/>
    <n v="20"/>
    <n v="1"/>
    <x v="1561"/>
    <n v="2230.41"/>
    <n v="4124.67"/>
    <x v="1569"/>
    <x v="2"/>
  </r>
  <r>
    <n v="1"/>
    <s v="       104553"/>
    <s v="       100351"/>
    <s v="KAMERA DIGITALNA Pro 5"/>
    <x v="2"/>
    <s v="20.01.11"/>
    <s v="01.02.11"/>
    <s v="1"/>
    <n v="20"/>
    <n v="1"/>
    <x v="1562"/>
    <n v="7383.58"/>
    <n v="0"/>
    <x v="1570"/>
    <x v="1"/>
  </r>
  <r>
    <n v="1"/>
    <s v="       104554"/>
    <s v="       100550"/>
    <s v="MIKROSKOP TRINOKULARNI ST"/>
    <x v="2"/>
    <s v="20.01.11"/>
    <s v="01.02.11"/>
    <s v="1"/>
    <n v="20"/>
    <n v="1"/>
    <x v="1563"/>
    <n v="15898.51"/>
    <n v="0"/>
    <x v="1571"/>
    <x v="1"/>
  </r>
  <r>
    <n v="1"/>
    <s v="       104555"/>
    <s v="       101851"/>
    <s v="STEREOMIKROSKOP CARL ZEIS"/>
    <x v="2"/>
    <s v="01.01.97"/>
    <s v="01.02.97"/>
    <s v="1"/>
    <n v="20"/>
    <n v="1"/>
    <x v="1564"/>
    <n v="5653.95"/>
    <n v="0"/>
    <x v="1572"/>
    <x v="1"/>
  </r>
  <r>
    <n v="1"/>
    <s v="       104556"/>
    <s v="       100709"/>
    <s v="MONITOR SAMSING 20&quot; 205BW"/>
    <x v="3"/>
    <s v="19.11.07"/>
    <s v="01.12.07"/>
    <s v="1"/>
    <n v="25"/>
    <n v="1"/>
    <x v="1565"/>
    <n v="1998.3600000000001"/>
    <n v="0"/>
    <x v="1573"/>
    <x v="1"/>
  </r>
  <r>
    <n v="1"/>
    <s v="       104557"/>
    <s v="       102195"/>
    <s v="STOLAC UREDSKI"/>
    <x v="1"/>
    <s v="27.07.11"/>
    <s v="01.08.11"/>
    <s v="1"/>
    <n v="12.5"/>
    <n v="1"/>
    <x v="1566"/>
    <n v="745.55000000000007"/>
    <n v="0"/>
    <x v="1574"/>
    <x v="1"/>
  </r>
  <r>
    <n v="1"/>
    <s v="       104558"/>
    <s v="       101310"/>
    <s v="Polica"/>
    <x v="2"/>
    <s v="16.05.07"/>
    <s v="01.06.07"/>
    <s v="1"/>
    <n v="12.5"/>
    <n v="1"/>
    <x v="1567"/>
    <n v="510.44"/>
    <n v="0"/>
    <x v="1575"/>
    <x v="1"/>
  </r>
  <r>
    <n v="1"/>
    <s v="       104559"/>
    <s v="       101044"/>
    <s v="ORMAR VISOKI S DRV.VRATIM"/>
    <x v="1"/>
    <s v="04.04.07"/>
    <s v="01.05.07"/>
    <s v="1"/>
    <n v="12.5"/>
    <n v="1"/>
    <x v="1568"/>
    <n v="3172.4900000000002"/>
    <n v="0"/>
    <x v="1576"/>
    <x v="1"/>
  </r>
  <r>
    <n v="1"/>
    <s v="       104560"/>
    <s v="       100958"/>
    <s v="ORMAR NISKI S DRV.VRATIMA"/>
    <x v="1"/>
    <s v="04.04.07"/>
    <s v="01.05.07"/>
    <s v="1"/>
    <n v="12.5"/>
    <n v="1"/>
    <x v="1569"/>
    <n v="1628.65"/>
    <n v="0"/>
    <x v="1577"/>
    <x v="1"/>
  </r>
  <r>
    <n v="1"/>
    <s v="       104561"/>
    <s v="       102155"/>
    <s v="STOLAC KONFERENCIJSKI"/>
    <x v="1"/>
    <s v="04.04.07"/>
    <s v="01.05.07"/>
    <s v="1"/>
    <n v="12.5"/>
    <n v="1"/>
    <x v="1570"/>
    <n v="354.3"/>
    <n v="0"/>
    <x v="1578"/>
    <x v="1"/>
  </r>
  <r>
    <n v="1"/>
    <s v="       104562"/>
    <s v="       102155"/>
    <s v="STOLAC KONFERENCIJSKI"/>
    <x v="1"/>
    <s v="04.04.07"/>
    <s v="01.05.07"/>
    <s v="1"/>
    <n v="12.5"/>
    <n v="1"/>
    <x v="1570"/>
    <n v="354.3"/>
    <n v="0"/>
    <x v="1578"/>
    <x v="1"/>
  </r>
  <r>
    <n v="1"/>
    <s v="       104563"/>
    <s v="       101303"/>
    <s v="POKRETNA KAZETA 3 LADICE"/>
    <x v="2"/>
    <s v="04.04.07"/>
    <s v="01.05.07"/>
    <s v="1"/>
    <n v="12.5"/>
    <n v="1"/>
    <x v="1251"/>
    <n v="1253.96"/>
    <n v="0"/>
    <x v="1261"/>
    <x v="1"/>
  </r>
  <r>
    <n v="1"/>
    <s v="       104564"/>
    <s v="       101303"/>
    <s v="POKRETNA KAZETA 3 LADICE"/>
    <x v="2"/>
    <s v="04.04.07"/>
    <s v="01.05.07"/>
    <s v="1"/>
    <n v="12.5"/>
    <n v="1"/>
    <x v="1251"/>
    <n v="1253.96"/>
    <n v="0"/>
    <x v="1261"/>
    <x v="1"/>
  </r>
  <r>
    <n v="1"/>
    <s v="       104565"/>
    <s v="       102049"/>
    <s v="STOL RADNI L180"/>
    <x v="1"/>
    <s v="04.04.07"/>
    <s v="01.05.07"/>
    <s v="1"/>
    <n v="12.5"/>
    <n v="1"/>
    <x v="1571"/>
    <n v="2310.5300000000002"/>
    <n v="0"/>
    <x v="1579"/>
    <x v="1"/>
  </r>
  <r>
    <n v="1"/>
    <s v="       104566"/>
    <s v="       102050"/>
    <s v="STOL RADNI L200"/>
    <x v="1"/>
    <s v="04.04.07"/>
    <s v="01.05.07"/>
    <s v="1"/>
    <n v="12.5"/>
    <n v="1"/>
    <x v="1572"/>
    <n v="2721.87"/>
    <n v="0"/>
    <x v="1580"/>
    <x v="1"/>
  </r>
  <r>
    <n v="1"/>
    <s v="       104567"/>
    <s v="       100716"/>
    <s v="MONITOR SAMSUNG 19&quot; SM913"/>
    <x v="3"/>
    <s v="10.04.07"/>
    <s v="01.05.07"/>
    <s v="1"/>
    <n v="25"/>
    <n v="1"/>
    <x v="1573"/>
    <n v="2798.68"/>
    <n v="0"/>
    <x v="1581"/>
    <x v="1"/>
  </r>
  <r>
    <n v="1"/>
    <s v="       104568"/>
    <s v="       100716"/>
    <s v="MONITOR SAMSUNG 19&quot; SM913"/>
    <x v="3"/>
    <s v="10.04.07"/>
    <s v="01.05.07"/>
    <s v="1"/>
    <n v="25"/>
    <n v="1"/>
    <x v="1573"/>
    <n v="2798.68"/>
    <n v="0"/>
    <x v="1581"/>
    <x v="1"/>
  </r>
  <r>
    <n v="1"/>
    <s v="       104570"/>
    <s v="       102471"/>
    <s v="UREĐ.ZA MJERENJE TVRDOČE"/>
    <x v="2"/>
    <s v="17.12.07"/>
    <s v="01.01.08"/>
    <s v="1"/>
    <n v="20"/>
    <n v="1"/>
    <x v="1574"/>
    <n v="47088.1"/>
    <n v="0"/>
    <x v="1582"/>
    <x v="1"/>
  </r>
  <r>
    <n v="1"/>
    <s v="       104571"/>
    <s v="       101293"/>
    <s v="POINT APARAT LOHD TESTA"/>
    <x v="2"/>
    <s v="01.01.97"/>
    <s v="01.02.97"/>
    <s v="1"/>
    <n v="20"/>
    <n v="1"/>
    <x v="1575"/>
    <n v="3200.05"/>
    <n v="0"/>
    <x v="1583"/>
    <x v="1"/>
  </r>
  <r>
    <n v="1"/>
    <s v="       104572"/>
    <s v="       102420"/>
    <s v="TURBIDIMETAR EPA"/>
    <x v="2"/>
    <s v="30.08.13"/>
    <s v="01.09.13"/>
    <s v="1"/>
    <n v="20"/>
    <n v="1"/>
    <x v="1576"/>
    <n v="7942.85"/>
    <n v="0"/>
    <x v="1584"/>
    <x v="1"/>
  </r>
  <r>
    <n v="1"/>
    <s v="       104573"/>
    <s v="       100608"/>
    <s v="MODEL SIMULACIJE TOKA POD"/>
    <x v="2"/>
    <s v="13.04.09"/>
    <s v="01.05.09"/>
    <s v="1"/>
    <n v="20"/>
    <n v="1"/>
    <x v="1577"/>
    <n v="5025.01"/>
    <n v="0"/>
    <x v="1585"/>
    <x v="1"/>
  </r>
  <r>
    <n v="1"/>
    <s v="       104574"/>
    <s v="       100561"/>
    <s v="MJER.RAZINE PODZEMNE VODE"/>
    <x v="2"/>
    <s v="22.07.15"/>
    <s v="01.08.15"/>
    <s v="1"/>
    <n v="20"/>
    <n v="1"/>
    <x v="1578"/>
    <n v="2954.27"/>
    <n v="0"/>
    <x v="1586"/>
    <x v="1"/>
  </r>
  <r>
    <n v="1"/>
    <s v="       104575"/>
    <s v="       100561"/>
    <s v="MJER.RAZINE PODZEMNE VODE"/>
    <x v="2"/>
    <s v="22.07.15"/>
    <s v="01.08.15"/>
    <s v="1"/>
    <n v="20"/>
    <n v="1"/>
    <x v="1578"/>
    <n v="2954.27"/>
    <n v="0"/>
    <x v="1586"/>
    <x v="1"/>
  </r>
  <r>
    <n v="1"/>
    <s v="       104576"/>
    <s v="       100310"/>
    <s v="HLADNJAK KONČAR H1A 60"/>
    <x v="2"/>
    <s v="24.09.15"/>
    <s v="01.10.15"/>
    <s v="1"/>
    <n v="20"/>
    <n v="1"/>
    <x v="1579"/>
    <n v="2690.16"/>
    <n v="0"/>
    <x v="1587"/>
    <x v="1"/>
  </r>
  <r>
    <n v="1"/>
    <s v="       104588"/>
    <s v="       101093"/>
    <s v="ORMAR ZA UZORKE120x27x214"/>
    <x v="1"/>
    <s v="18.01.10"/>
    <s v="01.02.10"/>
    <s v="1"/>
    <n v="12.5"/>
    <n v="1"/>
    <x v="1580"/>
    <n v="4472.9800000000005"/>
    <n v="0"/>
    <x v="1588"/>
    <x v="1"/>
  </r>
  <r>
    <n v="1"/>
    <s v="       104589"/>
    <s v="       101093"/>
    <s v="ORMAR ZA UZORKE120x27x214"/>
    <x v="1"/>
    <s v="18.01.10"/>
    <s v="01.02.10"/>
    <s v="1"/>
    <n v="12.5"/>
    <n v="1"/>
    <x v="1580"/>
    <n v="4472.9800000000005"/>
    <n v="0"/>
    <x v="1588"/>
    <x v="1"/>
  </r>
  <r>
    <n v="1"/>
    <s v="       104590"/>
    <s v="       102247"/>
    <s v="STOLICA DRVENA SA NASL."/>
    <x v="1"/>
    <s v="01.01.97"/>
    <s v="01.02.97"/>
    <s v="1"/>
    <n v="12.5"/>
    <n v="1"/>
    <x v="830"/>
    <n v="114.64"/>
    <n v="0"/>
    <x v="840"/>
    <x v="1"/>
  </r>
  <r>
    <n v="1"/>
    <s v="       104591"/>
    <s v="       101445"/>
    <s v="PULT LABORAT.S ZID.STALAŽ"/>
    <x v="2"/>
    <s v="01.01.97"/>
    <s v="01.02.97"/>
    <s v="1"/>
    <n v="12.5"/>
    <n v="1"/>
    <x v="960"/>
    <n v="2230.41"/>
    <n v="0"/>
    <x v="970"/>
    <x v="1"/>
  </r>
  <r>
    <n v="1"/>
    <s v="       104592"/>
    <s v="       101018"/>
    <s v="ORMAR TROKRILNI"/>
    <x v="1"/>
    <s v="01.01.97"/>
    <s v="01.02.97"/>
    <s v="1"/>
    <n v="12.5"/>
    <n v="1"/>
    <x v="494"/>
    <n v="1695.68"/>
    <n v="0"/>
    <x v="506"/>
    <x v="1"/>
  </r>
  <r>
    <n v="1"/>
    <s v="       104594"/>
    <s v="       101957"/>
    <s v="STOL LABORATORIJSKI SA SU"/>
    <x v="1"/>
    <s v="30.09.09"/>
    <s v="01.10.09"/>
    <s v="1"/>
    <n v="12.5"/>
    <n v="1"/>
    <x v="1093"/>
    <n v="3542.4"/>
    <n v="0"/>
    <x v="1103"/>
    <x v="1"/>
  </r>
  <r>
    <n v="1"/>
    <s v="       104595"/>
    <s v="       100316"/>
    <s v="INST. ZA INŽ. GEOL. ISTRA"/>
    <x v="2"/>
    <s v="01.01.97"/>
    <s v="01.02.97"/>
    <s v="1"/>
    <n v="20"/>
    <n v="1"/>
    <x v="1581"/>
    <n v="41303.06"/>
    <n v="0"/>
    <x v="1589"/>
    <x v="1"/>
  </r>
  <r>
    <n v="1"/>
    <s v="       104596"/>
    <s v="       102286"/>
    <s v="STOLICE DRVENE ŠTOKRLI"/>
    <x v="1"/>
    <s v="01.01.97"/>
    <s v="01.02.97"/>
    <s v="1"/>
    <n v="12.5"/>
    <n v="1"/>
    <x v="914"/>
    <n v="226.07"/>
    <n v="0"/>
    <x v="924"/>
    <x v="1"/>
  </r>
  <r>
    <n v="1"/>
    <s v="       104597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598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600"/>
    <s v="       100421"/>
    <s v="KOMPAS GEOLOŠKI"/>
    <x v="2"/>
    <s v="15.12.14"/>
    <s v="01.01.15"/>
    <s v="1"/>
    <n v="20"/>
    <n v="1"/>
    <x v="1582"/>
    <n v="3609.54"/>
    <n v="765.64"/>
    <x v="1590"/>
    <x v="1"/>
  </r>
  <r>
    <n v="1"/>
    <s v="       104601"/>
    <s v="       100333"/>
    <s v="iPAD APPLE CELLULAR 64GB"/>
    <x v="3"/>
    <s v="17.07.13"/>
    <s v="01.08.13"/>
    <s v="1"/>
    <n v="25"/>
    <n v="1"/>
    <x v="1583"/>
    <n v="7254.1"/>
    <n v="0"/>
    <x v="1591"/>
    <x v="1"/>
  </r>
  <r>
    <n v="1"/>
    <s v="       104602"/>
    <s v="       100258"/>
    <s v="GPS MAP 62"/>
    <x v="2"/>
    <s v="04.06.12"/>
    <s v="01.07.12"/>
    <s v="1"/>
    <n v="20"/>
    <n v="1"/>
    <x v="1584"/>
    <n v="2444.1"/>
    <n v="0"/>
    <x v="1592"/>
    <x v="1"/>
  </r>
  <r>
    <n v="1"/>
    <s v="       104603"/>
    <s v="       100773"/>
    <s v="NOTEBOOK 8560p"/>
    <x v="3"/>
    <s v="08.06.12"/>
    <s v="01.07.12"/>
    <s v="1"/>
    <n v="25"/>
    <n v="1"/>
    <x v="1585"/>
    <n v="8612.42"/>
    <n v="0"/>
    <x v="1593"/>
    <x v="1"/>
  </r>
  <r>
    <n v="1"/>
    <s v="       104604"/>
    <s v="       100651"/>
    <s v="MONITOR 24&quot; DELL U2412M"/>
    <x v="3"/>
    <s v="11.12.14"/>
    <s v="01.01.15"/>
    <s v="1"/>
    <n v="25"/>
    <n v="1"/>
    <x v="1586"/>
    <n v="2036.25"/>
    <n v="0"/>
    <x v="1594"/>
    <x v="1"/>
  </r>
  <r>
    <n v="1"/>
    <s v="       104605"/>
    <s v="       100333"/>
    <s v="iPAD APPLE CELLULAR 64GB"/>
    <x v="3"/>
    <s v="17.07.13"/>
    <s v="01.08.13"/>
    <s v="1"/>
    <n v="25"/>
    <n v="1"/>
    <x v="1583"/>
    <n v="7254.1"/>
    <n v="0"/>
    <x v="1591"/>
    <x v="1"/>
  </r>
  <r>
    <n v="1"/>
    <s v="       104606"/>
    <s v="       102484"/>
    <s v="UREĐAJ GPS MAP 60CSx"/>
    <x v="2"/>
    <s v="02.10.09"/>
    <s v="01.11.09"/>
    <s v="1"/>
    <n v="20"/>
    <n v="1"/>
    <x v="1587"/>
    <n v="2873.34"/>
    <n v="0"/>
    <x v="1595"/>
    <x v="1"/>
  </r>
  <r>
    <n v="1"/>
    <s v="       104607"/>
    <s v="       102330"/>
    <s v="SUSTAV ZA PREC.POZICIONI."/>
    <x v="2"/>
    <s v="25.10.07"/>
    <s v="01.11.07"/>
    <s v="1"/>
    <n v="20"/>
    <n v="1"/>
    <x v="1444"/>
    <n v="53683.86"/>
    <n v="0"/>
    <x v="1453"/>
    <x v="1"/>
  </r>
  <r>
    <n v="1"/>
    <s v="       104608"/>
    <s v="       100417"/>
    <s v="KOMPAS BREINHAPUT"/>
    <x v="2"/>
    <s v="28.02.06"/>
    <s v="01.03.06"/>
    <s v="1"/>
    <n v="20"/>
    <n v="1"/>
    <x v="1588"/>
    <n v="8351.76"/>
    <n v="0"/>
    <x v="1596"/>
    <x v="1"/>
  </r>
  <r>
    <n v="1"/>
    <s v="       104609"/>
    <s v="       100814"/>
    <s v="NOTEBOOK HP 8510p GB955EA"/>
    <x v="3"/>
    <s v="06.09.07"/>
    <s v="01.10.07"/>
    <s v="1"/>
    <n v="25"/>
    <n v="1"/>
    <x v="1589"/>
    <n v="12278.380000000001"/>
    <n v="0"/>
    <x v="1597"/>
    <x v="1"/>
  </r>
  <r>
    <n v="1"/>
    <s v="       104610"/>
    <s v="       100080"/>
    <s v="BUŠOTINA B-7 dub.2,5m (do"/>
    <x v="2"/>
    <s v="06.12.12"/>
    <s v="01.01.13"/>
    <s v="1"/>
    <n v="20"/>
    <n v="1"/>
    <x v="1590"/>
    <n v="1767.5"/>
    <n v="0"/>
    <x v="1598"/>
    <x v="1"/>
  </r>
  <r>
    <n v="1"/>
    <s v="       104611"/>
    <s v="       100877"/>
    <s v="ORMAR 600x1500x300"/>
    <x v="1"/>
    <s v="09.01.13"/>
    <s v="01.02.13"/>
    <s v="1"/>
    <n v="20"/>
    <n v="1"/>
    <x v="1591"/>
    <n v="1774.3700000000001"/>
    <n v="0"/>
    <x v="1599"/>
    <x v="1"/>
  </r>
  <r>
    <n v="1"/>
    <s v="       104612"/>
    <s v="       102320"/>
    <s v="STUP S POSTOLJEM POCINČAN"/>
    <x v="1"/>
    <s v="31.12.13"/>
    <s v="01.01.14"/>
    <s v="1"/>
    <n v="20"/>
    <n v="1"/>
    <x v="1592"/>
    <n v="5835"/>
    <n v="0"/>
    <x v="1600"/>
    <x v="1"/>
  </r>
  <r>
    <n v="1"/>
    <s v="       104613"/>
    <s v="       102320"/>
    <s v="STUP S POSTOLJEM POCINČAN"/>
    <x v="1"/>
    <s v="31.12.13"/>
    <s v="01.01.14"/>
    <s v="1"/>
    <n v="20"/>
    <n v="1"/>
    <x v="1592"/>
    <n v="5835"/>
    <n v="0"/>
    <x v="1600"/>
    <x v="1"/>
  </r>
  <r>
    <n v="1"/>
    <s v="       104614"/>
    <s v="       102317"/>
    <s v="STUP POCINČANI  (don.Japa"/>
    <x v="2"/>
    <s v="31.12.13"/>
    <s v="01.01.14"/>
    <s v="1"/>
    <n v="20"/>
    <n v="1"/>
    <x v="1593"/>
    <n v="1950"/>
    <n v="0"/>
    <x v="1601"/>
    <x v="1"/>
  </r>
  <r>
    <n v="1"/>
    <s v="       104615"/>
    <s v="       100145"/>
    <s v="EKSTENZIOMETAR NetLG-501E"/>
    <x v="2"/>
    <s v="03.02.12"/>
    <s v="01.03.12"/>
    <s v="1"/>
    <n v="20"/>
    <n v="1"/>
    <x v="1594"/>
    <n v="15505.39"/>
    <n v="0"/>
    <x v="1602"/>
    <x v="1"/>
  </r>
  <r>
    <n v="1"/>
    <s v="       104616"/>
    <s v="       102440"/>
    <s v="UR.ZA MJER. RAZINE VODE"/>
    <x v="2"/>
    <s v="03.02.12"/>
    <s v="01.03.12"/>
    <s v="1"/>
    <n v="20"/>
    <n v="1"/>
    <x v="1595"/>
    <n v="3663.2000000000003"/>
    <n v="0"/>
    <x v="1603"/>
    <x v="1"/>
  </r>
  <r>
    <n v="1"/>
    <s v="       104617"/>
    <s v="       100078"/>
    <s v="BUŠOTINA B-5 dub.2,5m (do"/>
    <x v="2"/>
    <s v="06.12.12"/>
    <s v="01.01.13"/>
    <s v="1"/>
    <n v="20"/>
    <n v="1"/>
    <x v="1590"/>
    <n v="1767.5"/>
    <n v="0"/>
    <x v="1598"/>
    <x v="1"/>
  </r>
  <r>
    <n v="1"/>
    <s v="       104618"/>
    <s v="       100877"/>
    <s v="ORMAR 600x1500x300"/>
    <x v="1"/>
    <s v="09.01.13"/>
    <s v="01.02.13"/>
    <s v="1"/>
    <n v="20"/>
    <n v="1"/>
    <x v="1596"/>
    <n v="1774.38"/>
    <n v="0"/>
    <x v="1604"/>
    <x v="1"/>
  </r>
  <r>
    <n v="1"/>
    <s v="       104619"/>
    <s v="       102442"/>
    <s v="UR.ZA MJER.RAZINE PODZEMN"/>
    <x v="2"/>
    <s v="03.02.12"/>
    <s v="01.03.12"/>
    <s v="1"/>
    <n v="20"/>
    <n v="1"/>
    <x v="1597"/>
    <n v="11538.9"/>
    <n v="0"/>
    <x v="1605"/>
    <x v="1"/>
  </r>
  <r>
    <n v="1"/>
    <s v="       104620"/>
    <s v="       102450"/>
    <s v="UR.ZA ZAPISIVANJE PODATAK"/>
    <x v="2"/>
    <s v="03.02.12"/>
    <s v="01.03.12"/>
    <s v="1"/>
    <n v="20"/>
    <n v="1"/>
    <x v="1598"/>
    <n v="9735.94"/>
    <n v="0"/>
    <x v="1606"/>
    <x v="1"/>
  </r>
  <r>
    <n v="1"/>
    <s v="       104621"/>
    <s v="       102442"/>
    <s v="UR.ZA MJER.RAZINE PODZEMN"/>
    <x v="2"/>
    <s v="03.02.12"/>
    <s v="01.03.12"/>
    <s v="1"/>
    <n v="20"/>
    <n v="1"/>
    <x v="1597"/>
    <n v="11538.9"/>
    <n v="0"/>
    <x v="1605"/>
    <x v="1"/>
  </r>
  <r>
    <n v="1"/>
    <s v="       104622"/>
    <s v="       102450"/>
    <s v="UR.ZA ZAPISIVANJE PODATAK"/>
    <x v="2"/>
    <s v="03.02.12"/>
    <s v="01.03.12"/>
    <s v="1"/>
    <n v="20"/>
    <n v="1"/>
    <x v="1598"/>
    <n v="9735.94"/>
    <n v="0"/>
    <x v="1606"/>
    <x v="1"/>
  </r>
  <r>
    <n v="1"/>
    <s v="       104623"/>
    <s v="       102440"/>
    <s v="UR.ZA MJER. RAZINE VODE"/>
    <x v="2"/>
    <s v="03.02.12"/>
    <s v="01.03.12"/>
    <s v="1"/>
    <n v="20"/>
    <n v="1"/>
    <x v="1595"/>
    <n v="3663.2000000000003"/>
    <n v="0"/>
    <x v="1603"/>
    <x v="1"/>
  </r>
  <r>
    <n v="1"/>
    <s v="       104624"/>
    <s v="       102155"/>
    <s v="STOLAC KONFERENCIJSKI"/>
    <x v="1"/>
    <s v="29.08.12"/>
    <s v="01.09.12"/>
    <s v="1"/>
    <n v="12.5"/>
    <n v="1"/>
    <x v="1599"/>
    <n v="143.35"/>
    <n v="0"/>
    <x v="1607"/>
    <x v="1"/>
  </r>
  <r>
    <n v="1"/>
    <s v="       104625"/>
    <s v="       102155"/>
    <s v="STOLAC KONFERENCIJSKI"/>
    <x v="1"/>
    <s v="29.08.12"/>
    <s v="01.09.12"/>
    <s v="1"/>
    <n v="12.5"/>
    <n v="1"/>
    <x v="1600"/>
    <n v="143.34"/>
    <n v="0"/>
    <x v="1608"/>
    <x v="1"/>
  </r>
  <r>
    <n v="1"/>
    <s v="       104627"/>
    <s v="       101300"/>
    <s v="Pokretna kazeta"/>
    <x v="2"/>
    <s v="29.08.12"/>
    <s v="01.09.12"/>
    <s v="1"/>
    <n v="12.5"/>
    <n v="1"/>
    <x v="1601"/>
    <n v="849.81000000000006"/>
    <n v="0"/>
    <x v="1609"/>
    <x v="1"/>
  </r>
  <r>
    <n v="1"/>
    <s v="       104628"/>
    <s v="       102009"/>
    <s v="STOL RADNI 140x80x72"/>
    <x v="1"/>
    <s v="29.08.12"/>
    <s v="01.09.12"/>
    <s v="1"/>
    <n v="12.5"/>
    <n v="1"/>
    <x v="1602"/>
    <n v="1257.07"/>
    <n v="0"/>
    <x v="1610"/>
    <x v="1"/>
  </r>
  <r>
    <n v="1"/>
    <s v="       104629"/>
    <s v="       101047"/>
    <s v="ORMAR VISOKI S VRATIMA"/>
    <x v="1"/>
    <s v="29.08.12"/>
    <s v="01.09.12"/>
    <s v="1"/>
    <n v="12.5"/>
    <n v="1"/>
    <x v="1603"/>
    <n v="1105.77"/>
    <n v="0"/>
    <x v="1611"/>
    <x v="1"/>
  </r>
  <r>
    <n v="1"/>
    <s v="       104630"/>
    <s v="       100957"/>
    <s v="ORMAR NISKI OTVORENI"/>
    <x v="1"/>
    <s v="29.08.12"/>
    <s v="01.09.12"/>
    <s v="1"/>
    <n v="12.5"/>
    <n v="1"/>
    <x v="1604"/>
    <n v="583.61"/>
    <n v="0"/>
    <x v="1612"/>
    <x v="1"/>
  </r>
  <r>
    <n v="1"/>
    <s v="       104631"/>
    <s v="       100957"/>
    <s v="ORMAR NISKI OTVORENI"/>
    <x v="1"/>
    <s v="29.08.12"/>
    <s v="01.09.12"/>
    <s v="1"/>
    <n v="12.5"/>
    <n v="1"/>
    <x v="1605"/>
    <n v="583.6"/>
    <n v="0"/>
    <x v="1613"/>
    <x v="1"/>
  </r>
  <r>
    <n v="1"/>
    <s v="       104632"/>
    <s v="       100957"/>
    <s v="ORMAR NISKI OTVORENI"/>
    <x v="1"/>
    <s v="29.08.12"/>
    <s v="01.09.12"/>
    <s v="1"/>
    <n v="12.5"/>
    <n v="1"/>
    <x v="1605"/>
    <n v="583.6"/>
    <n v="0"/>
    <x v="1613"/>
    <x v="1"/>
  </r>
  <r>
    <n v="1"/>
    <s v="       104633"/>
    <s v="       100957"/>
    <s v="ORMAR NISKI OTVORENI"/>
    <x v="1"/>
    <s v="29.08.12"/>
    <s v="01.09.12"/>
    <s v="1"/>
    <n v="12.5"/>
    <n v="1"/>
    <x v="1605"/>
    <n v="583.6"/>
    <n v="0"/>
    <x v="1613"/>
    <x v="1"/>
  </r>
  <r>
    <n v="1"/>
    <s v="       104634"/>
    <s v="       100957"/>
    <s v="ORMAR NISKI OTVORENI"/>
    <x v="1"/>
    <s v="29.08.12"/>
    <s v="01.09.12"/>
    <s v="1"/>
    <n v="12.5"/>
    <n v="1"/>
    <x v="1605"/>
    <n v="583.6"/>
    <n v="0"/>
    <x v="1613"/>
    <x v="1"/>
  </r>
  <r>
    <n v="1"/>
    <s v="       104635"/>
    <s v="       101041"/>
    <s v="ORMAR VISOKI OTVORENI"/>
    <x v="1"/>
    <s v="29.08.12"/>
    <s v="01.09.12"/>
    <s v="1"/>
    <n v="12.5"/>
    <n v="1"/>
    <x v="1606"/>
    <n v="1362.8700000000001"/>
    <n v="0"/>
    <x v="1614"/>
    <x v="1"/>
  </r>
  <r>
    <n v="1"/>
    <s v="       104636"/>
    <s v="       101041"/>
    <s v="ORMAR VISOKI OTVORENI"/>
    <x v="1"/>
    <s v="29.08.12"/>
    <s v="01.09.12"/>
    <s v="1"/>
    <n v="12.5"/>
    <n v="1"/>
    <x v="1607"/>
    <n v="1362.88"/>
    <n v="0"/>
    <x v="1615"/>
    <x v="1"/>
  </r>
  <r>
    <n v="1"/>
    <s v="       104637"/>
    <s v="       101037"/>
    <s v="ORMAR VISOKI 90x47x219"/>
    <x v="1"/>
    <s v="29.08.12"/>
    <s v="01.09.12"/>
    <s v="1"/>
    <n v="12.5"/>
    <n v="1"/>
    <x v="1608"/>
    <n v="1867.98"/>
    <n v="0"/>
    <x v="1616"/>
    <x v="1"/>
  </r>
  <r>
    <n v="1"/>
    <s v="       104638"/>
    <s v="       101037"/>
    <s v="ORMAR VISOKI 90x47x219"/>
    <x v="1"/>
    <s v="29.08.12"/>
    <s v="01.09.12"/>
    <s v="1"/>
    <n v="12.5"/>
    <n v="1"/>
    <x v="1608"/>
    <n v="1867.98"/>
    <n v="0"/>
    <x v="1616"/>
    <x v="1"/>
  </r>
  <r>
    <n v="1"/>
    <s v="       104639"/>
    <s v="       101037"/>
    <s v="ORMAR VISOKI 90x47x219"/>
    <x v="1"/>
    <s v="29.08.12"/>
    <s v="01.09.12"/>
    <s v="1"/>
    <n v="12.5"/>
    <n v="1"/>
    <x v="1608"/>
    <n v="1867.98"/>
    <n v="0"/>
    <x v="1616"/>
    <x v="1"/>
  </r>
  <r>
    <n v="1"/>
    <s v="       104640"/>
    <s v="       100650"/>
    <s v="MONITOR 24&quot; DELL P2412H"/>
    <x v="3"/>
    <s v="23.01.12"/>
    <s v="01.02.12"/>
    <s v="1"/>
    <n v="25"/>
    <n v="1"/>
    <x v="1609"/>
    <n v="1553.94"/>
    <n v="0"/>
    <x v="1617"/>
    <x v="1"/>
  </r>
  <r>
    <n v="1"/>
    <s v="       104641"/>
    <s v="       100566"/>
    <s v="MJERAČ RAZ.PODZ.VODE MRV-"/>
    <x v="3"/>
    <s v="21.01.08"/>
    <s v="01.02.08"/>
    <s v="1"/>
    <n v="20"/>
    <n v="1"/>
    <x v="1610"/>
    <n v="5148.4000000000005"/>
    <n v="0"/>
    <x v="1618"/>
    <x v="1"/>
  </r>
  <r>
    <n v="1"/>
    <s v="       104642"/>
    <s v="       100560"/>
    <s v="MJER.RAZ.PODZ.VODE WLM-50"/>
    <x v="2"/>
    <s v="19.09.06"/>
    <s v="01.10.06"/>
    <s v="1"/>
    <n v="20"/>
    <n v="1"/>
    <x v="1611"/>
    <n v="2842.6"/>
    <n v="0"/>
    <x v="1619"/>
    <x v="1"/>
  </r>
  <r>
    <n v="1"/>
    <s v="       104643"/>
    <s v="       100560"/>
    <s v="MJER.RAZ.PODZ.VODE WLM-50"/>
    <x v="2"/>
    <s v="19.09.06"/>
    <s v="01.10.06"/>
    <s v="1"/>
    <n v="20"/>
    <n v="1"/>
    <x v="1611"/>
    <n v="2842.6"/>
    <n v="0"/>
    <x v="1619"/>
    <x v="1"/>
  </r>
  <r>
    <n v="1"/>
    <s v="       104646"/>
    <s v="       102243"/>
    <s v="STOLICA DRVENA (ŠTOKRL)"/>
    <x v="1"/>
    <s v="01.01.97"/>
    <s v="01.02.97"/>
    <s v="1"/>
    <n v="12.5"/>
    <n v="1"/>
    <x v="510"/>
    <n v="56.51"/>
    <n v="0"/>
    <x v="522"/>
    <x v="1"/>
  </r>
  <r>
    <n v="1"/>
    <s v="       104647"/>
    <s v="       101630"/>
    <s v="RADIJATOR ELEKT."/>
    <x v="2"/>
    <s v="01.01.97"/>
    <s v="01.02.97"/>
    <s v="1"/>
    <n v="20"/>
    <n v="1"/>
    <x v="296"/>
    <n v="1447.72"/>
    <n v="0"/>
    <x v="308"/>
    <x v="1"/>
  </r>
  <r>
    <n v="1"/>
    <s v="       104649"/>
    <s v="       102247"/>
    <s v="STOLICA DRVENA SA NASL."/>
    <x v="1"/>
    <s v="01.01.97"/>
    <s v="01.02.97"/>
    <s v="1"/>
    <n v="12.5"/>
    <n v="1"/>
    <x v="830"/>
    <n v="114.64"/>
    <n v="0"/>
    <x v="840"/>
    <x v="1"/>
  </r>
  <r>
    <n v="1"/>
    <s v="       104650"/>
    <s v="       102589"/>
    <s v="VJEŠALICA DRVENA"/>
    <x v="1"/>
    <s v="01.01.97"/>
    <s v="01.02.97"/>
    <s v="1"/>
    <n v="12.5"/>
    <n v="1"/>
    <x v="1168"/>
    <n v="56.57"/>
    <n v="0"/>
    <x v="1178"/>
    <x v="1"/>
  </r>
  <r>
    <n v="1"/>
    <s v="       104651"/>
    <s v="       100548"/>
    <s v="MIKROSKOP Premier 5megapi"/>
    <x v="2"/>
    <s v="09.12.14"/>
    <s v="01.01.15"/>
    <s v="1"/>
    <n v="20"/>
    <n v="1"/>
    <x v="1612"/>
    <n v="6638.12"/>
    <n v="0"/>
    <x v="1620"/>
    <x v="1"/>
  </r>
  <r>
    <n v="1"/>
    <s v="       104652"/>
    <s v="       101261"/>
    <s v="PLANIMETAR ZA IZRAČUNAVA."/>
    <x v="3"/>
    <s v="08.12.14"/>
    <s v="01.01.15"/>
    <s v="1"/>
    <n v="20"/>
    <n v="1"/>
    <x v="1613"/>
    <n v="4481.66"/>
    <n v="0"/>
    <x v="1621"/>
    <x v="1"/>
  </r>
  <r>
    <n v="1"/>
    <s v="       104654"/>
    <s v="       100331"/>
    <s v="IPAD APPLE AIR 16GB"/>
    <x v="3"/>
    <s v="23.09.14"/>
    <s v="01.10.14"/>
    <s v="1"/>
    <n v="25"/>
    <n v="1"/>
    <x v="916"/>
    <n v="4082.4900000000002"/>
    <n v="0"/>
    <x v="926"/>
    <x v="1"/>
  </r>
  <r>
    <n v="1"/>
    <s v="       104655"/>
    <s v="       102020"/>
    <s v="STOL RADNI 160x80xH72cm"/>
    <x v="1"/>
    <s v="21.11.07"/>
    <s v="01.12.07"/>
    <s v="1"/>
    <n v="12.5"/>
    <n v="1"/>
    <x v="1324"/>
    <n v="1024.21"/>
    <n v="0"/>
    <x v="1334"/>
    <x v="1"/>
  </r>
  <r>
    <n v="1"/>
    <s v="       104656"/>
    <s v="       100003"/>
    <s v="Adobe Acrobat Professiona"/>
    <x v="4"/>
    <s v="24.01.14"/>
    <s v="01.02.14"/>
    <s v="1"/>
    <n v="25"/>
    <n v="1"/>
    <x v="1614"/>
    <n v="1856"/>
    <n v="0"/>
    <x v="1622"/>
    <x v="1"/>
  </r>
  <r>
    <n v="1"/>
    <s v="       104657"/>
    <s v="       100088"/>
    <s v="CorelDraw Graphics Suite"/>
    <x v="4"/>
    <s v="24.01.14"/>
    <s v="01.02.14"/>
    <s v="1"/>
    <n v="25"/>
    <n v="1"/>
    <x v="1304"/>
    <n v="581.25"/>
    <n v="0"/>
    <x v="1314"/>
    <x v="1"/>
  </r>
  <r>
    <n v="1"/>
    <s v="       104658"/>
    <s v="       100088"/>
    <s v="CorelDraw Graphics Suite"/>
    <x v="4"/>
    <s v="24.01.14"/>
    <s v="01.02.14"/>
    <s v="1"/>
    <n v="25"/>
    <n v="1"/>
    <x v="1304"/>
    <n v="581.25"/>
    <n v="0"/>
    <x v="1314"/>
    <x v="1"/>
  </r>
  <r>
    <n v="1"/>
    <s v="       104659"/>
    <s v="       100207"/>
    <s v="FOTOAP.DIG.CANON POWERSHO"/>
    <x v="1"/>
    <s v="12.04.07"/>
    <s v="01.05.07"/>
    <s v="1"/>
    <n v="20"/>
    <n v="1"/>
    <x v="1615"/>
    <n v="4309.96"/>
    <n v="0"/>
    <x v="1623"/>
    <x v="1"/>
  </r>
  <r>
    <n v="1"/>
    <s v="       104661"/>
    <s v="       100033"/>
    <s v="APARAT ZA UVEZ UNIBIND XU"/>
    <x v="2"/>
    <s v="29.10.10"/>
    <s v="01.11.10"/>
    <s v="1"/>
    <n v="20"/>
    <n v="1"/>
    <x v="1616"/>
    <n v="5848.42"/>
    <n v="0"/>
    <x v="1624"/>
    <x v="1"/>
  </r>
  <r>
    <n v="1"/>
    <s v="       104662"/>
    <s v="       100655"/>
    <s v="MONITOR 24&quot; HP LA2405WG"/>
    <x v="3"/>
    <s v="28.10.10"/>
    <s v="01.11.10"/>
    <s v="1"/>
    <n v="25"/>
    <n v="1"/>
    <x v="790"/>
    <n v="2197.9500000000003"/>
    <n v="0"/>
    <x v="800"/>
    <x v="1"/>
  </r>
  <r>
    <n v="1"/>
    <s v="       104663"/>
    <s v="       101482"/>
    <s v="RAČ.COMPAQ 7300 ELITE"/>
    <x v="3"/>
    <s v="16.07.12"/>
    <s v="01.08.12"/>
    <s v="1"/>
    <n v="25"/>
    <n v="1"/>
    <x v="663"/>
    <n v="6321.6"/>
    <n v="0"/>
    <x v="674"/>
    <x v="1"/>
  </r>
  <r>
    <n v="1"/>
    <s v="       104664"/>
    <s v="       101300"/>
    <s v="Pokretna kazeta"/>
    <x v="2"/>
    <s v="29.08.12"/>
    <s v="01.09.12"/>
    <s v="1"/>
    <n v="12.5"/>
    <n v="1"/>
    <x v="1617"/>
    <n v="849.80000000000007"/>
    <n v="0"/>
    <x v="1625"/>
    <x v="1"/>
  </r>
  <r>
    <n v="1"/>
    <s v="       104665"/>
    <s v="       102009"/>
    <s v="STOL RADNI 140x80x72"/>
    <x v="1"/>
    <s v="29.08.12"/>
    <s v="01.09.12"/>
    <s v="1"/>
    <n v="12.5"/>
    <n v="1"/>
    <x v="1618"/>
    <n v="1257.08"/>
    <n v="0"/>
    <x v="1626"/>
    <x v="1"/>
  </r>
  <r>
    <n v="1"/>
    <s v="       104666"/>
    <s v="       101300"/>
    <s v="Pokretna kazeta"/>
    <x v="2"/>
    <s v="29.08.12"/>
    <s v="01.09.12"/>
    <s v="1"/>
    <n v="12.5"/>
    <n v="1"/>
    <x v="1601"/>
    <n v="849.81000000000006"/>
    <n v="0"/>
    <x v="1609"/>
    <x v="1"/>
  </r>
  <r>
    <n v="1"/>
    <s v="       104667"/>
    <s v="       102009"/>
    <s v="STOL RADNI 140x80x72"/>
    <x v="1"/>
    <s v="29.08.12"/>
    <s v="01.09.12"/>
    <s v="1"/>
    <n v="12.5"/>
    <n v="1"/>
    <x v="1602"/>
    <n v="1257.07"/>
    <n v="0"/>
    <x v="1610"/>
    <x v="1"/>
  </r>
  <r>
    <n v="1"/>
    <s v="       104669"/>
    <s v="       101528"/>
    <s v="RAČ.MB INTEL DP35DPM"/>
    <x v="3"/>
    <s v="17.10.07"/>
    <s v="01.11.07"/>
    <s v="1"/>
    <n v="25"/>
    <n v="1"/>
    <x v="1619"/>
    <n v="6126.41"/>
    <n v="0"/>
    <x v="1627"/>
    <x v="1"/>
  </r>
  <r>
    <n v="1"/>
    <s v="       104670"/>
    <s v="       101300"/>
    <s v="Pokretna kazeta"/>
    <x v="2"/>
    <s v="20.04.06"/>
    <s v="01.05.06"/>
    <s v="1"/>
    <n v="12.5"/>
    <n v="1"/>
    <x v="1323"/>
    <n v="896.46"/>
    <n v="0"/>
    <x v="1333"/>
    <x v="1"/>
  </r>
  <r>
    <n v="1"/>
    <s v="       104671"/>
    <s v="       102210"/>
    <s v="STOLAC UREDSKI CRNO/SIVI"/>
    <x v="1"/>
    <s v="25.10.05"/>
    <s v="01.11.05"/>
    <s v="1"/>
    <n v="12.5"/>
    <n v="1"/>
    <x v="1316"/>
    <n v="763.78"/>
    <n v="0"/>
    <x v="1326"/>
    <x v="1"/>
  </r>
  <r>
    <n v="1"/>
    <s v="       104672"/>
    <s v="       100484"/>
    <s v="LANCI*RGNF 1"/>
    <x v="2"/>
    <s v="24.11.03"/>
    <s v="01.12.03"/>
    <s v="1"/>
    <n v="20"/>
    <n v="1"/>
    <x v="1620"/>
    <n v="1183.4000000000001"/>
    <n v="0"/>
    <x v="1628"/>
    <x v="1"/>
  </r>
  <r>
    <n v="1"/>
    <s v="       104673"/>
    <s v="       101669"/>
    <s v="ROVER DEFENDER 110td&quot;RGNF"/>
    <x v="6"/>
    <s v="10.02.03"/>
    <s v="01.03.03"/>
    <s v="1"/>
    <n v="12.5"/>
    <n v="1"/>
    <x v="1621"/>
    <n v="301976.19"/>
    <n v="0"/>
    <x v="1629"/>
    <x v="1"/>
  </r>
  <r>
    <n v="1"/>
    <s v="       104674"/>
    <s v="       100144"/>
    <s v="EKSTENZIOMETAR NerLG-501E"/>
    <x v="2"/>
    <s v="03.02.12"/>
    <s v="01.03.12"/>
    <s v="1"/>
    <n v="20"/>
    <n v="1"/>
    <x v="1622"/>
    <n v="19200.830000000002"/>
    <n v="0"/>
    <x v="1630"/>
    <x v="1"/>
  </r>
  <r>
    <n v="1"/>
    <s v="       104676"/>
    <s v="       102479"/>
    <s v="UREĐ.ZA SATELITSKO POZICI"/>
    <x v="2"/>
    <s v="02.11.12"/>
    <s v="01.12.12"/>
    <s v="1"/>
    <n v="20"/>
    <n v="1"/>
    <x v="1623"/>
    <n v="78977.64"/>
    <n v="0"/>
    <x v="1631"/>
    <x v="1"/>
  </r>
  <r>
    <n v="1"/>
    <s v="       104677"/>
    <s v="       100295"/>
    <s v="HIGROSTAT IGR35F  (donac."/>
    <x v="2"/>
    <s v="23.10.12"/>
    <s v="01.11.12"/>
    <s v="1"/>
    <n v="20"/>
    <n v="1"/>
    <x v="1624"/>
    <n v="436.67"/>
    <n v="0"/>
    <x v="1632"/>
    <x v="1"/>
  </r>
  <r>
    <n v="1"/>
    <s v="       104678"/>
    <s v="       102392"/>
    <s v="TERMOST.ZA KONTR.GRIJANJA"/>
    <x v="2"/>
    <s v="23.10.12"/>
    <s v="01.11.12"/>
    <s v="1"/>
    <n v="20"/>
    <n v="1"/>
    <x v="1625"/>
    <n v="124.48"/>
    <n v="0"/>
    <x v="1633"/>
    <x v="1"/>
  </r>
  <r>
    <n v="1"/>
    <s v="       104679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680"/>
    <s v="       100144"/>
    <s v="EKSTENZIOMETAR NerLG-501E"/>
    <x v="2"/>
    <s v="03.02.12"/>
    <s v="01.03.12"/>
    <s v="1"/>
    <n v="20"/>
    <n v="1"/>
    <x v="1622"/>
    <n v="19200.830000000002"/>
    <n v="0"/>
    <x v="1630"/>
    <x v="1"/>
  </r>
  <r>
    <n v="1"/>
    <s v="       104681"/>
    <s v="       100144"/>
    <s v="EKSTENZIOMETAR NerLG-501E"/>
    <x v="2"/>
    <s v="03.02.12"/>
    <s v="01.03.12"/>
    <s v="1"/>
    <n v="20"/>
    <n v="1"/>
    <x v="1627"/>
    <n v="19200.84"/>
    <n v="0"/>
    <x v="1635"/>
    <x v="1"/>
  </r>
  <r>
    <n v="1"/>
    <s v="       104682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683"/>
    <s v="       100146"/>
    <s v="EKSTENZIOMETAR NetLG-510E"/>
    <x v="2"/>
    <s v="02.11.12"/>
    <s v="01.12.12"/>
    <s v="1"/>
    <n v="20"/>
    <n v="1"/>
    <x v="1628"/>
    <n v="19083.64"/>
    <n v="0"/>
    <x v="1636"/>
    <x v="1"/>
  </r>
  <r>
    <n v="1"/>
    <s v="       104684"/>
    <s v="       100147"/>
    <s v="EKSTENZOMETAR+KUTIJA (don"/>
    <x v="2"/>
    <s v="31.12.13"/>
    <s v="01.01.14"/>
    <s v="1"/>
    <n v="20"/>
    <n v="1"/>
    <x v="1629"/>
    <n v="14985.11"/>
    <n v="0"/>
    <x v="1637"/>
    <x v="1"/>
  </r>
  <r>
    <n v="1"/>
    <s v="       104685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686"/>
    <s v="       100147"/>
    <s v="EKSTENZOMETAR+KUTIJA (don"/>
    <x v="2"/>
    <s v="31.12.13"/>
    <s v="01.01.14"/>
    <s v="1"/>
    <n v="20"/>
    <n v="1"/>
    <x v="1629"/>
    <n v="14985.11"/>
    <n v="0"/>
    <x v="1637"/>
    <x v="1"/>
  </r>
  <r>
    <n v="1"/>
    <s v="       104687"/>
    <s v="       100147"/>
    <s v="EKSTENZOMETAR+KUTIJA (don"/>
    <x v="2"/>
    <s v="31.12.13"/>
    <s v="01.01.14"/>
    <s v="1"/>
    <n v="20"/>
    <n v="1"/>
    <x v="1629"/>
    <n v="14985.11"/>
    <n v="0"/>
    <x v="1637"/>
    <x v="1"/>
  </r>
  <r>
    <n v="1"/>
    <s v="       104688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689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690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742"/>
    <s v="       100420"/>
    <s v="KOMPAS BRUNTON TRANSIT"/>
    <x v="2"/>
    <s v="23.05.07"/>
    <s v="01.06.07"/>
    <s v="1"/>
    <n v="20"/>
    <n v="1"/>
    <x v="1630"/>
    <n v="2308.2400000000002"/>
    <n v="0"/>
    <x v="1638"/>
    <x v="1"/>
  </r>
  <r>
    <n v="1"/>
    <s v="       104743"/>
    <s v="       100420"/>
    <s v="KOMPAS BRUNTON TRANSIT"/>
    <x v="2"/>
    <s v="23.05.07"/>
    <s v="01.06.07"/>
    <s v="1"/>
    <n v="20"/>
    <n v="1"/>
    <x v="1630"/>
    <n v="2308.2400000000002"/>
    <n v="0"/>
    <x v="1638"/>
    <x v="1"/>
  </r>
  <r>
    <n v="1"/>
    <s v="       104744"/>
    <s v="       100420"/>
    <s v="KOMPAS BRUNTON TRANSIT"/>
    <x v="2"/>
    <s v="23.05.07"/>
    <s v="01.06.07"/>
    <s v="1"/>
    <n v="20"/>
    <n v="1"/>
    <x v="1630"/>
    <n v="2308.2400000000002"/>
    <n v="0"/>
    <x v="1638"/>
    <x v="1"/>
  </r>
  <r>
    <n v="1"/>
    <s v="       104745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46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47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48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49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50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51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52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53"/>
    <s v="       100419"/>
    <s v="KOMPAS Breithaupt-GEKOM"/>
    <x v="2"/>
    <s v="31.12.04"/>
    <s v="01.01.05"/>
    <s v="1"/>
    <n v="20"/>
    <n v="1"/>
    <x v="1631"/>
    <n v="3612.42"/>
    <n v="0"/>
    <x v="1639"/>
    <x v="1"/>
  </r>
  <r>
    <n v="1"/>
    <s v="       104774"/>
    <s v="       101300"/>
    <s v="Pokretna kazeta"/>
    <x v="2"/>
    <s v="17.09.08"/>
    <s v="01.10.08"/>
    <s v="1"/>
    <n v="12.5"/>
    <n v="1"/>
    <x v="1632"/>
    <n v="1101.51"/>
    <n v="0"/>
    <x v="1640"/>
    <x v="1"/>
  </r>
  <r>
    <n v="1"/>
    <s v="       104776"/>
    <s v="       102150"/>
    <s v="Stolac konferenc."/>
    <x v="1"/>
    <s v="17.09.08"/>
    <s v="01.10.08"/>
    <s v="1"/>
    <n v="12.5"/>
    <n v="1"/>
    <x v="1633"/>
    <n v="317.32"/>
    <n v="0"/>
    <x v="1641"/>
    <x v="1"/>
  </r>
  <r>
    <n v="1"/>
    <s v="       104777"/>
    <s v="       102150"/>
    <s v="Stolac konferenc."/>
    <x v="1"/>
    <s v="17.09.08"/>
    <s v="01.10.08"/>
    <s v="1"/>
    <n v="12.5"/>
    <n v="1"/>
    <x v="1633"/>
    <n v="317.32"/>
    <n v="0"/>
    <x v="1641"/>
    <x v="1"/>
  </r>
  <r>
    <n v="1"/>
    <s v="       104778"/>
    <s v="       102150"/>
    <s v="Stolac konferenc."/>
    <x v="1"/>
    <s v="17.09.08"/>
    <s v="01.10.08"/>
    <s v="1"/>
    <n v="12.5"/>
    <n v="1"/>
    <x v="1633"/>
    <n v="317.32"/>
    <n v="0"/>
    <x v="1641"/>
    <x v="1"/>
  </r>
  <r>
    <n v="1"/>
    <s v="       104779"/>
    <s v="       102585"/>
    <s v="VJEŠALICA"/>
    <x v="2"/>
    <s v="17.09.08"/>
    <s v="01.10.08"/>
    <s v="1"/>
    <n v="12.5"/>
    <n v="1"/>
    <x v="1634"/>
    <n v="366.73"/>
    <n v="0"/>
    <x v="1642"/>
    <x v="1"/>
  </r>
  <r>
    <n v="1"/>
    <s v="       104780"/>
    <s v="       100956"/>
    <s v="ORMAR NISKI DR.VRATA C551"/>
    <x v="1"/>
    <s v="17.09.08"/>
    <s v="01.10.08"/>
    <s v="1"/>
    <n v="12.5"/>
    <n v="1"/>
    <x v="1635"/>
    <n v="1323.75"/>
    <n v="0"/>
    <x v="1643"/>
    <x v="1"/>
  </r>
  <r>
    <n v="1"/>
    <s v="       104781"/>
    <s v="       100956"/>
    <s v="ORMAR NISKI DR.VRATA C551"/>
    <x v="1"/>
    <s v="17.09.08"/>
    <s v="01.10.08"/>
    <s v="1"/>
    <n v="12.5"/>
    <n v="1"/>
    <x v="1635"/>
    <n v="1323.75"/>
    <n v="0"/>
    <x v="1643"/>
    <x v="1"/>
  </r>
  <r>
    <n v="1"/>
    <s v="       104782"/>
    <s v="       101039"/>
    <s v="ORMAR VISOKI DR.VRATA 591"/>
    <x v="1"/>
    <s v="17.09.08"/>
    <s v="01.10.08"/>
    <s v="1"/>
    <n v="12.5"/>
    <n v="1"/>
    <x v="1636"/>
    <n v="3520.33"/>
    <n v="0"/>
    <x v="1644"/>
    <x v="1"/>
  </r>
  <r>
    <n v="1"/>
    <s v="       104783"/>
    <s v="       101039"/>
    <s v="ORMAR VISOKI DR.VRATA 591"/>
    <x v="1"/>
    <s v="17.09.08"/>
    <s v="01.10.08"/>
    <s v="1"/>
    <n v="12.5"/>
    <n v="1"/>
    <x v="1636"/>
    <n v="3520.33"/>
    <n v="0"/>
    <x v="1644"/>
    <x v="1"/>
  </r>
  <r>
    <n v="1"/>
    <s v="       104784"/>
    <s v="       101038"/>
    <s v="ORMAR VISOKI DR.+STAK.594"/>
    <x v="1"/>
    <s v="17.09.08"/>
    <s v="01.10.08"/>
    <s v="1"/>
    <n v="12.5"/>
    <n v="1"/>
    <x v="1637"/>
    <n v="3101.63"/>
    <n v="0"/>
    <x v="1645"/>
    <x v="1"/>
  </r>
  <r>
    <n v="1"/>
    <s v="       104785"/>
    <s v="       101038"/>
    <s v="ORMAR VISOKI DR.+STAK.594"/>
    <x v="1"/>
    <s v="17.09.08"/>
    <s v="01.10.08"/>
    <s v="1"/>
    <n v="12.5"/>
    <n v="1"/>
    <x v="1637"/>
    <n v="3101.63"/>
    <n v="0"/>
    <x v="1645"/>
    <x v="1"/>
  </r>
  <r>
    <n v="1"/>
    <s v="       104786"/>
    <s v="       102058"/>
    <s v="STOL RADNI S KUT.DODATKOM"/>
    <x v="1"/>
    <s v="17.09.08"/>
    <s v="01.10.08"/>
    <s v="1"/>
    <n v="12.5"/>
    <n v="1"/>
    <x v="1638"/>
    <n v="2132.8000000000002"/>
    <n v="0"/>
    <x v="1646"/>
    <x v="1"/>
  </r>
  <r>
    <n v="1"/>
    <s v="       104787"/>
    <s v="       102000"/>
    <s v="STOL RADNI  C 505"/>
    <x v="1"/>
    <s v="17.09.08"/>
    <s v="01.10.08"/>
    <s v="1"/>
    <n v="12.5"/>
    <n v="1"/>
    <x v="1639"/>
    <n v="1645.89"/>
    <n v="0"/>
    <x v="1647"/>
    <x v="1"/>
  </r>
  <r>
    <n v="1"/>
    <s v="       104789"/>
    <s v="       100655"/>
    <s v="MONITOR 24&quot; HP LA2405WG"/>
    <x v="3"/>
    <s v="20.10.10"/>
    <s v="01.11.10"/>
    <s v="1"/>
    <n v="25"/>
    <n v="1"/>
    <x v="790"/>
    <n v="2197.9500000000003"/>
    <n v="0"/>
    <x v="800"/>
    <x v="1"/>
  </r>
  <r>
    <n v="1"/>
    <s v="       104791"/>
    <s v="       101499"/>
    <s v="RAČ.HP PRODESK 490 G2"/>
    <x v="3"/>
    <s v="11.12.14"/>
    <s v="01.01.15"/>
    <s v="1"/>
    <n v="25"/>
    <n v="1"/>
    <x v="592"/>
    <n v="6612.5"/>
    <n v="0"/>
    <x v="604"/>
    <x v="1"/>
  </r>
  <r>
    <n v="1"/>
    <s v="       104792"/>
    <s v="       101633"/>
    <s v="RADIJATOR ULJNI"/>
    <x v="2"/>
    <s v="01.01.97"/>
    <s v="01.02.97"/>
    <s v="1"/>
    <n v="20"/>
    <n v="1"/>
    <x v="1640"/>
    <n v="523.22"/>
    <n v="0"/>
    <x v="1648"/>
    <x v="1"/>
  </r>
  <r>
    <n v="1"/>
    <s v="       104793"/>
    <s v="       101471"/>
    <s v="RAČ. PRODESK 490 G2"/>
    <x v="3"/>
    <s v="11.12.14"/>
    <s v="01.01.15"/>
    <s v="1"/>
    <n v="25"/>
    <n v="1"/>
    <x v="1641"/>
    <n v="8375"/>
    <n v="0"/>
    <x v="1649"/>
    <x v="1"/>
  </r>
  <r>
    <n v="1"/>
    <s v="       104794"/>
    <s v="       101526"/>
    <s v="RAČ.INTEL33*RGNF Tip 15 *"/>
    <x v="3"/>
    <s v="29.10.09"/>
    <s v="01.11.09"/>
    <s v="1"/>
    <n v="25"/>
    <n v="1"/>
    <x v="1642"/>
    <n v="5289"/>
    <n v="0"/>
    <x v="1650"/>
    <x v="1"/>
  </r>
  <r>
    <n v="1"/>
    <s v="       104796"/>
    <s v="       101222"/>
    <s v="PISAČ HP LASERJET 1020USB"/>
    <x v="3"/>
    <s v="05.04.07"/>
    <s v="01.05.07"/>
    <s v="1"/>
    <n v="25"/>
    <n v="1"/>
    <x v="1643"/>
    <n v="1283.79"/>
    <n v="0"/>
    <x v="1651"/>
    <x v="1"/>
  </r>
  <r>
    <n v="1"/>
    <s v="       104797"/>
    <s v="       100733"/>
    <s v="MONITOR SONY LCD 17&quot;"/>
    <x v="3"/>
    <s v="09.04.04"/>
    <s v="01.05.04"/>
    <s v="1"/>
    <n v="25"/>
    <n v="1"/>
    <x v="1644"/>
    <n v="4264.3999999999996"/>
    <n v="0"/>
    <x v="1652"/>
    <x v="1"/>
  </r>
  <r>
    <n v="1"/>
    <s v="       104798"/>
    <s v="       102120"/>
    <s v="Stolac daktilo"/>
    <x v="1"/>
    <s v="06.04.04"/>
    <s v="01.05.04"/>
    <s v="1"/>
    <n v="12.5"/>
    <n v="1"/>
    <x v="1645"/>
    <n v="1611.8600000000001"/>
    <n v="0"/>
    <x v="1653"/>
    <x v="1"/>
  </r>
  <r>
    <n v="1"/>
    <s v="       104799"/>
    <s v="       101684"/>
    <s v="SCANER HP 5530C"/>
    <x v="3"/>
    <s v="29.12.03"/>
    <s v="01.01.04"/>
    <s v="1"/>
    <n v="25"/>
    <n v="1"/>
    <x v="1646"/>
    <n v="2372.9"/>
    <n v="0"/>
    <x v="1654"/>
    <x v="1"/>
  </r>
  <r>
    <n v="1"/>
    <s v="       104800"/>
    <s v="       101123"/>
    <s v="ORMARIĆ POKRETNI S POLICA"/>
    <x v="1"/>
    <s v="31.10.03"/>
    <s v="01.11.03"/>
    <s v="1"/>
    <n v="12.5"/>
    <n v="1"/>
    <x v="1647"/>
    <n v="1152.9000000000001"/>
    <n v="0"/>
    <x v="1655"/>
    <x v="1"/>
  </r>
  <r>
    <n v="1"/>
    <s v="       104801"/>
    <s v="       101122"/>
    <s v="ORMARIĆ POKRETNI S LADIC."/>
    <x v="1"/>
    <s v="31.10.03"/>
    <s v="01.11.03"/>
    <s v="1"/>
    <n v="12.5"/>
    <n v="1"/>
    <x v="1648"/>
    <n v="1494.5"/>
    <n v="0"/>
    <x v="1656"/>
    <x v="1"/>
  </r>
  <r>
    <n v="1"/>
    <s v="       104802"/>
    <s v="       101997"/>
    <s v="Stol radni"/>
    <x v="1"/>
    <s v="31.10.03"/>
    <s v="01.11.03"/>
    <s v="1"/>
    <n v="12.5"/>
    <n v="1"/>
    <x v="1649"/>
    <n v="1317.6000000000001"/>
    <n v="0"/>
    <x v="1657"/>
    <x v="1"/>
  </r>
  <r>
    <n v="1"/>
    <s v="       104803"/>
    <s v="       101655"/>
    <s v="Regal"/>
    <x v="1"/>
    <s v="31.10.03"/>
    <s v="01.11.03"/>
    <s v="1"/>
    <n v="12.5"/>
    <n v="1"/>
    <x v="1650"/>
    <n v="4489.6000000000004"/>
    <n v="0"/>
    <x v="1658"/>
    <x v="1"/>
  </r>
  <r>
    <n v="1"/>
    <s v="       104804"/>
    <s v="       100651"/>
    <s v="MONITOR 24&quot; DELL U2412M"/>
    <x v="3"/>
    <s v="11.12.14"/>
    <s v="01.01.15"/>
    <s v="1"/>
    <n v="25"/>
    <n v="1"/>
    <x v="1586"/>
    <n v="2036.25"/>
    <n v="0"/>
    <x v="1594"/>
    <x v="1"/>
  </r>
  <r>
    <n v="1"/>
    <s v="       104805"/>
    <s v="       102195"/>
    <s v="STOLAC UREDSKI"/>
    <x v="1"/>
    <s v="27.07.11"/>
    <s v="01.08.11"/>
    <s v="1"/>
    <n v="12.5"/>
    <n v="1"/>
    <x v="1506"/>
    <n v="855.31000000000006"/>
    <n v="0"/>
    <x v="1515"/>
    <x v="1"/>
  </r>
  <r>
    <n v="1"/>
    <s v="       104806"/>
    <s v="       100667"/>
    <s v="MONITOR ASUS 19&quot;"/>
    <x v="3"/>
    <s v="02.03.09"/>
    <s v="01.04.09"/>
    <s v="1"/>
    <n v="25"/>
    <n v="1"/>
    <x v="949"/>
    <n v="1098"/>
    <n v="0"/>
    <x v="959"/>
    <x v="1"/>
  </r>
  <r>
    <n v="1"/>
    <s v="       104807"/>
    <s v="       100667"/>
    <s v="MONITOR ASUS 19&quot;"/>
    <x v="3"/>
    <s v="02.03.09"/>
    <s v="01.04.09"/>
    <s v="1"/>
    <n v="25"/>
    <n v="1"/>
    <x v="949"/>
    <n v="1098"/>
    <n v="0"/>
    <x v="959"/>
    <x v="1"/>
  </r>
  <r>
    <n v="1"/>
    <s v="       104808"/>
    <s v="       101513"/>
    <s v="RAČ.INTEL G33*RGNF Tip15"/>
    <x v="3"/>
    <s v="02.03.09"/>
    <s v="01.04.09"/>
    <s v="1"/>
    <n v="25"/>
    <n v="1"/>
    <x v="608"/>
    <n v="5978"/>
    <n v="0"/>
    <x v="619"/>
    <x v="1"/>
  </r>
  <r>
    <n v="1"/>
    <s v="       104809"/>
    <s v="       101123"/>
    <s v="ORMARIĆ POKRETNI S POLICA"/>
    <x v="1"/>
    <s v="31.10.03"/>
    <s v="01.11.03"/>
    <s v="1"/>
    <n v="12.5"/>
    <n v="1"/>
    <x v="1647"/>
    <n v="1152.9000000000001"/>
    <n v="0"/>
    <x v="1655"/>
    <x v="1"/>
  </r>
  <r>
    <n v="1"/>
    <s v="       104810"/>
    <s v="       101122"/>
    <s v="ORMARIĆ POKRETNI S LADIC."/>
    <x v="1"/>
    <s v="31.10.03"/>
    <s v="01.11.03"/>
    <s v="1"/>
    <n v="12.5"/>
    <n v="1"/>
    <x v="1648"/>
    <n v="1494.5"/>
    <n v="0"/>
    <x v="1656"/>
    <x v="1"/>
  </r>
  <r>
    <n v="1"/>
    <s v="       104811"/>
    <s v="       101997"/>
    <s v="Stol radni"/>
    <x v="1"/>
    <s v="31.10.03"/>
    <s v="01.11.03"/>
    <s v="1"/>
    <n v="12.5"/>
    <n v="1"/>
    <x v="1649"/>
    <n v="1317.6000000000001"/>
    <n v="0"/>
    <x v="1657"/>
    <x v="1"/>
  </r>
  <r>
    <n v="1"/>
    <s v="       104816"/>
    <s v="       100652"/>
    <s v="MONITOR 24&quot; DELL U2413"/>
    <x v="3"/>
    <s v="20.06.14"/>
    <s v="01.07.14"/>
    <s v="1"/>
    <n v="25"/>
    <n v="1"/>
    <x v="1651"/>
    <n v="3939.39"/>
    <n v="0"/>
    <x v="1659"/>
    <x v="1"/>
  </r>
  <r>
    <n v="1"/>
    <s v="       104817"/>
    <s v="       101553"/>
    <s v="RAČUNALO ASUS P9X79"/>
    <x v="3"/>
    <s v="15.05.14"/>
    <s v="01.06.14"/>
    <s v="1"/>
    <n v="25"/>
    <n v="1"/>
    <x v="1652"/>
    <n v="22902.15"/>
    <n v="0"/>
    <x v="1660"/>
    <x v="1"/>
  </r>
  <r>
    <n v="1"/>
    <s v="       104818"/>
    <s v="       102479"/>
    <s v="UREĐ.ZA SATELITSKO POZICI"/>
    <x v="2"/>
    <s v="02.11.12"/>
    <s v="01.12.12"/>
    <s v="1"/>
    <n v="20"/>
    <n v="1"/>
    <x v="1653"/>
    <n v="78977.69"/>
    <n v="0"/>
    <x v="1661"/>
    <x v="1"/>
  </r>
  <r>
    <n v="1"/>
    <s v="       104819"/>
    <s v="       100296"/>
    <s v="HIGROSTAT IGR35F (donac.J"/>
    <x v="2"/>
    <s v="23.10.12"/>
    <s v="01.11.12"/>
    <s v="1"/>
    <n v="20"/>
    <n v="1"/>
    <x v="1654"/>
    <n v="436.66"/>
    <n v="0"/>
    <x v="1662"/>
    <x v="1"/>
  </r>
  <r>
    <n v="1"/>
    <s v="       104820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21"/>
    <s v="       102318"/>
    <s v="STUP POCINČANI SA SAMOZAK"/>
    <x v="2"/>
    <s v="02.11.12"/>
    <s v="01.12.12"/>
    <s v="1"/>
    <n v="20"/>
    <n v="1"/>
    <x v="1656"/>
    <n v="1967.97"/>
    <n v="0"/>
    <x v="1664"/>
    <x v="1"/>
  </r>
  <r>
    <n v="1"/>
    <s v="       104822"/>
    <s v="       102479"/>
    <s v="UREĐ.ZA SATELITSKO POZICI"/>
    <x v="2"/>
    <s v="02.11.12"/>
    <s v="01.12.12"/>
    <s v="1"/>
    <n v="20"/>
    <n v="1"/>
    <x v="1653"/>
    <n v="78977.69"/>
    <n v="0"/>
    <x v="1661"/>
    <x v="1"/>
  </r>
  <r>
    <n v="1"/>
    <s v="       104823"/>
    <s v="       100296"/>
    <s v="HIGROSTAT IGR35F (donac.J"/>
    <x v="2"/>
    <s v="23.10.12"/>
    <s v="01.11.12"/>
    <s v="1"/>
    <n v="20"/>
    <n v="1"/>
    <x v="1654"/>
    <n v="436.66"/>
    <n v="0"/>
    <x v="1662"/>
    <x v="1"/>
  </r>
  <r>
    <n v="1"/>
    <s v="       104824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25"/>
    <s v="       102318"/>
    <s v="STUP POCINČANI SA SAMOZAK"/>
    <x v="2"/>
    <s v="02.11.12"/>
    <s v="01.12.12"/>
    <s v="1"/>
    <n v="20"/>
    <n v="1"/>
    <x v="1656"/>
    <n v="1967.97"/>
    <n v="0"/>
    <x v="1664"/>
    <x v="1"/>
  </r>
  <r>
    <n v="1"/>
    <s v="       104826"/>
    <s v="       102479"/>
    <s v="UREĐ.ZA SATELITSKO POZICI"/>
    <x v="2"/>
    <s v="02.11.12"/>
    <s v="01.12.12"/>
    <s v="1"/>
    <n v="20"/>
    <n v="1"/>
    <x v="1653"/>
    <n v="78977.69"/>
    <n v="0"/>
    <x v="1661"/>
    <x v="1"/>
  </r>
  <r>
    <n v="1"/>
    <s v="       104827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28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29"/>
    <s v="       102318"/>
    <s v="STUP POCINČANI SA SAMOZAK"/>
    <x v="2"/>
    <s v="02.11.12"/>
    <s v="01.12.12"/>
    <s v="1"/>
    <n v="20"/>
    <n v="1"/>
    <x v="1656"/>
    <n v="1967.97"/>
    <n v="0"/>
    <x v="1664"/>
    <x v="1"/>
  </r>
  <r>
    <n v="1"/>
    <s v="       104830"/>
    <s v="       102479"/>
    <s v="UREĐ.ZA SATELITSKO POZICI"/>
    <x v="2"/>
    <s v="02.11.12"/>
    <s v="01.12.12"/>
    <s v="1"/>
    <n v="20"/>
    <n v="1"/>
    <x v="1653"/>
    <n v="78977.69"/>
    <n v="0"/>
    <x v="1661"/>
    <x v="1"/>
  </r>
  <r>
    <n v="1"/>
    <s v="       104831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32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33"/>
    <s v="       100144"/>
    <s v="EKSTENZIOMETAR NerLG-501E"/>
    <x v="2"/>
    <s v="03.02.12"/>
    <s v="01.03.12"/>
    <s v="1"/>
    <n v="20"/>
    <n v="1"/>
    <x v="1622"/>
    <n v="19200.830000000002"/>
    <n v="0"/>
    <x v="1630"/>
    <x v="1"/>
  </r>
  <r>
    <n v="1"/>
    <s v="       104834"/>
    <s v="       100079"/>
    <s v="BUŠOTINA B-6 dub.2,5m  (d"/>
    <x v="2"/>
    <s v="06.12.12"/>
    <s v="01.01.13"/>
    <s v="1"/>
    <n v="20"/>
    <n v="1"/>
    <x v="1590"/>
    <n v="1767.5"/>
    <n v="0"/>
    <x v="1598"/>
    <x v="1"/>
  </r>
  <r>
    <n v="1"/>
    <s v="       104835"/>
    <s v="       102318"/>
    <s v="STUP POCINČANI SA SAMOZAK"/>
    <x v="2"/>
    <s v="02.11.12"/>
    <s v="01.12.12"/>
    <s v="1"/>
    <n v="20"/>
    <n v="1"/>
    <x v="1656"/>
    <n v="1967.97"/>
    <n v="0"/>
    <x v="1664"/>
    <x v="1"/>
  </r>
  <r>
    <n v="1"/>
    <s v="       104836"/>
    <s v="       102318"/>
    <s v="STUP POCINČANI SA SAMOZAK"/>
    <x v="2"/>
    <s v="02.11.12"/>
    <s v="01.12.12"/>
    <s v="1"/>
    <n v="20"/>
    <n v="1"/>
    <x v="1656"/>
    <n v="1967.97"/>
    <n v="0"/>
    <x v="1664"/>
    <x v="1"/>
  </r>
  <r>
    <n v="1"/>
    <s v="       104837"/>
    <s v="       102479"/>
    <s v="UREĐ.ZA SATELITSKO POZICI"/>
    <x v="2"/>
    <s v="02.11.12"/>
    <s v="01.12.12"/>
    <s v="1"/>
    <n v="20"/>
    <n v="1"/>
    <x v="1653"/>
    <n v="78977.69"/>
    <n v="0"/>
    <x v="1661"/>
    <x v="1"/>
  </r>
  <r>
    <n v="1"/>
    <s v="       104838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39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40"/>
    <s v="       102318"/>
    <s v="STUP POCINČANI SA SAMOZAK"/>
    <x v="2"/>
    <s v="02.11.12"/>
    <s v="01.12.12"/>
    <s v="1"/>
    <n v="20"/>
    <n v="1"/>
    <x v="1656"/>
    <n v="1967.97"/>
    <n v="0"/>
    <x v="1664"/>
    <x v="1"/>
  </r>
  <r>
    <n v="1"/>
    <s v="       104841"/>
    <s v="       102479"/>
    <s v="UREĐ.ZA SATELITSKO POZICI"/>
    <x v="2"/>
    <s v="02.11.12"/>
    <s v="01.12.12"/>
    <s v="1"/>
    <n v="20"/>
    <n v="1"/>
    <x v="1657"/>
    <n v="78977.680000000008"/>
    <n v="0"/>
    <x v="1665"/>
    <x v="1"/>
  </r>
  <r>
    <n v="1"/>
    <s v="       104842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43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44"/>
    <s v="       102318"/>
    <s v="STUP POCINČANI SA SAMOZAK"/>
    <x v="2"/>
    <s v="02.11.12"/>
    <s v="01.12.12"/>
    <s v="1"/>
    <n v="20"/>
    <n v="1"/>
    <x v="1658"/>
    <n v="1967.98"/>
    <n v="0"/>
    <x v="1666"/>
    <x v="1"/>
  </r>
  <r>
    <n v="1"/>
    <s v="       104845"/>
    <s v="       102479"/>
    <s v="UREĐ.ZA SATELITSKO POZICI"/>
    <x v="2"/>
    <s v="02.11.12"/>
    <s v="01.12.12"/>
    <s v="1"/>
    <n v="20"/>
    <n v="1"/>
    <x v="1659"/>
    <n v="78977.67"/>
    <n v="0"/>
    <x v="1667"/>
    <x v="1"/>
  </r>
  <r>
    <n v="1"/>
    <s v="       104846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47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48"/>
    <s v="       102319"/>
    <s v="STUP S POSTOLJEM  (don.Ja"/>
    <x v="1"/>
    <s v="31.12.13"/>
    <s v="01.01.14"/>
    <s v="1"/>
    <n v="20"/>
    <n v="1"/>
    <x v="1660"/>
    <n v="2455.61"/>
    <n v="0"/>
    <x v="1668"/>
    <x v="1"/>
  </r>
  <r>
    <n v="1"/>
    <s v="       104849"/>
    <s v="       102479"/>
    <s v="UREĐ.ZA SATELITSKO POZICI"/>
    <x v="2"/>
    <s v="02.11.12"/>
    <s v="01.12.12"/>
    <s v="1"/>
    <n v="20"/>
    <n v="1"/>
    <x v="1659"/>
    <n v="78977.67"/>
    <n v="0"/>
    <x v="1667"/>
    <x v="1"/>
  </r>
  <r>
    <n v="1"/>
    <s v="       104850"/>
    <s v="       100075"/>
    <s v="BUŠOTINA B-2 dub.94,7m (d"/>
    <x v="2"/>
    <s v="06.12.12"/>
    <s v="01.01.13"/>
    <s v="1"/>
    <n v="20"/>
    <n v="1"/>
    <x v="1661"/>
    <n v="17337.5"/>
    <n v="0"/>
    <x v="1669"/>
    <x v="1"/>
  </r>
  <r>
    <n v="1"/>
    <s v="       104851"/>
    <s v="       100076"/>
    <s v="BUŠOTINA B-3 dub.20,08m ("/>
    <x v="2"/>
    <s v="06.12.12"/>
    <s v="01.01.13"/>
    <s v="1"/>
    <n v="20"/>
    <n v="1"/>
    <x v="942"/>
    <n v="4737.5"/>
    <n v="0"/>
    <x v="952"/>
    <x v="1"/>
  </r>
  <r>
    <n v="1"/>
    <s v="       104852"/>
    <s v="       100077"/>
    <s v="BUŠOTINA B-4 dub.1,92m (d"/>
    <x v="2"/>
    <s v="06.12.12"/>
    <s v="01.01.13"/>
    <s v="1"/>
    <n v="20"/>
    <n v="1"/>
    <x v="1662"/>
    <n v="1697.5"/>
    <n v="0"/>
    <x v="1670"/>
    <x v="1"/>
  </r>
  <r>
    <n v="1"/>
    <s v="       104853"/>
    <s v="       100379"/>
    <s v="KIŠOMJER (donac.Japan)"/>
    <x v="2"/>
    <s v="03.02.12"/>
    <s v="01.03.12"/>
    <s v="1"/>
    <n v="20"/>
    <n v="1"/>
    <x v="1663"/>
    <n v="7342.52"/>
    <n v="0"/>
    <x v="1671"/>
    <x v="1"/>
  </r>
  <r>
    <n v="1"/>
    <s v="       104854"/>
    <s v="       102450"/>
    <s v="UR.ZA ZAPISIVANJE PODATAK"/>
    <x v="2"/>
    <s v="03.02.12"/>
    <s v="01.03.12"/>
    <s v="1"/>
    <n v="20"/>
    <n v="1"/>
    <x v="1664"/>
    <n v="9030.92"/>
    <n v="0"/>
    <x v="1672"/>
    <x v="1"/>
  </r>
  <r>
    <n v="1"/>
    <s v="       104856"/>
    <s v="       102450"/>
    <s v="UR.ZA ZAPISIVANJE PODATAK"/>
    <x v="2"/>
    <s v="03.02.12"/>
    <s v="01.03.12"/>
    <s v="1"/>
    <n v="20"/>
    <n v="1"/>
    <x v="1664"/>
    <n v="9030.92"/>
    <n v="0"/>
    <x v="1672"/>
    <x v="1"/>
  </r>
  <r>
    <n v="1"/>
    <s v="       104857"/>
    <s v="       101195"/>
    <s v="PIEZOMETAR S KABLOM 70m"/>
    <x v="2"/>
    <s v="31.12.13"/>
    <s v="01.01.14"/>
    <s v="1"/>
    <n v="20"/>
    <n v="1"/>
    <x v="1665"/>
    <n v="5534.68"/>
    <n v="0"/>
    <x v="1673"/>
    <x v="1"/>
  </r>
  <r>
    <n v="1"/>
    <s v="       104858"/>
    <s v="       101194"/>
    <s v="PIEZOMETAR S KABLOM 60m ("/>
    <x v="2"/>
    <s v="31.12.13"/>
    <s v="01.01.14"/>
    <s v="1"/>
    <n v="20"/>
    <n v="1"/>
    <x v="1666"/>
    <n v="5295.51"/>
    <n v="0"/>
    <x v="1674"/>
    <x v="1"/>
  </r>
  <r>
    <n v="1"/>
    <s v="       104859"/>
    <s v="       101193"/>
    <s v="PIEZOMETAR S KABLOM 43m"/>
    <x v="2"/>
    <s v="31.12.13"/>
    <s v="01.01.14"/>
    <s v="1"/>
    <n v="20"/>
    <n v="1"/>
    <x v="1667"/>
    <n v="4888.93"/>
    <n v="0"/>
    <x v="1675"/>
    <x v="1"/>
  </r>
  <r>
    <n v="1"/>
    <s v="       104860"/>
    <s v="       102448"/>
    <s v="UR.ZA ZAPIS.PODATAKA  (do"/>
    <x v="2"/>
    <s v="31.12.13"/>
    <s v="01.01.14"/>
    <s v="1"/>
    <n v="20"/>
    <n v="1"/>
    <x v="1668"/>
    <n v="7875.02"/>
    <n v="0"/>
    <x v="1676"/>
    <x v="1"/>
  </r>
  <r>
    <n v="1"/>
    <s v="       104861"/>
    <s v="       102449"/>
    <s v="UR.ZA ZAPIS.PODATAKA (don"/>
    <x v="2"/>
    <s v="31.12.13"/>
    <s v="01.01.14"/>
    <s v="1"/>
    <n v="20"/>
    <n v="1"/>
    <x v="1668"/>
    <n v="7875.02"/>
    <n v="0"/>
    <x v="1676"/>
    <x v="1"/>
  </r>
  <r>
    <n v="1"/>
    <s v="       104862"/>
    <s v="       102448"/>
    <s v="UR.ZA ZAPIS.PODATAKA  (do"/>
    <x v="2"/>
    <s v="31.12.13"/>
    <s v="01.01.14"/>
    <s v="1"/>
    <n v="20"/>
    <n v="1"/>
    <x v="1668"/>
    <n v="7875.02"/>
    <n v="0"/>
    <x v="1676"/>
    <x v="1"/>
  </r>
  <r>
    <n v="1"/>
    <s v="       104863"/>
    <s v="       100143"/>
    <s v="EKSTENTZOMETAR (don.Japan"/>
    <x v="2"/>
    <s v="31.12.13"/>
    <s v="01.01.14"/>
    <s v="1"/>
    <n v="20"/>
    <n v="1"/>
    <x v="1669"/>
    <n v="17298.78"/>
    <n v="0"/>
    <x v="1677"/>
    <x v="1"/>
  </r>
  <r>
    <n v="1"/>
    <s v="       104864"/>
    <s v="       100143"/>
    <s v="EKSTENTZOMETAR (don.Japan"/>
    <x v="2"/>
    <s v="31.12.13"/>
    <s v="01.01.14"/>
    <s v="1"/>
    <n v="20"/>
    <n v="1"/>
    <x v="1670"/>
    <n v="17298.8"/>
    <n v="0"/>
    <x v="1678"/>
    <x v="1"/>
  </r>
  <r>
    <n v="1"/>
    <s v="       104865"/>
    <s v="       100143"/>
    <s v="EKSTENTZOMETAR (don.Japan"/>
    <x v="2"/>
    <s v="31.12.13"/>
    <s v="01.01.14"/>
    <s v="1"/>
    <n v="20"/>
    <n v="1"/>
    <x v="1670"/>
    <n v="17298.8"/>
    <n v="0"/>
    <x v="1678"/>
    <x v="1"/>
  </r>
  <r>
    <n v="1"/>
    <s v="       104866"/>
    <s v="       100142"/>
    <s v="EKSTENTZOMETAR  (don.Japa"/>
    <x v="2"/>
    <s v="31.12.13"/>
    <s v="01.01.14"/>
    <s v="1"/>
    <n v="20"/>
    <n v="1"/>
    <x v="1670"/>
    <n v="17298.8"/>
    <n v="0"/>
    <x v="1678"/>
    <x v="1"/>
  </r>
  <r>
    <n v="1"/>
    <s v="       104867"/>
    <s v="       102439"/>
    <s v="UR.ZA MJER. ATMOSFERSKOG"/>
    <x v="2"/>
    <s v="03.02.12"/>
    <s v="01.03.12"/>
    <s v="1"/>
    <n v="20"/>
    <n v="1"/>
    <x v="1671"/>
    <n v="3192.7000000000003"/>
    <n v="0"/>
    <x v="1679"/>
    <x v="1"/>
  </r>
  <r>
    <n v="1"/>
    <s v="       104869"/>
    <s v="       100437"/>
    <s v="KONVERTER NetGW-1E  (dona"/>
    <x v="2"/>
    <s v="03.02.12"/>
    <s v="01.03.12"/>
    <s v="1"/>
    <n v="20"/>
    <n v="1"/>
    <x v="1672"/>
    <n v="3315.53"/>
    <n v="0"/>
    <x v="1680"/>
    <x v="1"/>
  </r>
  <r>
    <n v="1"/>
    <s v="       104870"/>
    <s v="       100092"/>
    <s v="ČVORIŠTE (NetHB-1E 6-Port"/>
    <x v="2"/>
    <s v="03.02.12"/>
    <s v="01.03.12"/>
    <s v="1"/>
    <n v="20"/>
    <n v="1"/>
    <x v="963"/>
    <n v="5000"/>
    <n v="0"/>
    <x v="973"/>
    <x v="1"/>
  </r>
  <r>
    <n v="1"/>
    <s v="       104871"/>
    <s v="       102319"/>
    <s v="STUP S POSTOLJEM  (don.Ja"/>
    <x v="1"/>
    <s v="31.12.13"/>
    <s v="01.01.14"/>
    <s v="1"/>
    <n v="20"/>
    <n v="1"/>
    <x v="1660"/>
    <n v="2455.61"/>
    <n v="0"/>
    <x v="1668"/>
    <x v="1"/>
  </r>
  <r>
    <n v="1"/>
    <s v="       104872"/>
    <s v="       102319"/>
    <s v="STUP S POSTOLJEM  (don.Ja"/>
    <x v="1"/>
    <s v="31.12.13"/>
    <s v="01.01.14"/>
    <s v="1"/>
    <n v="20"/>
    <n v="1"/>
    <x v="1660"/>
    <n v="2455.61"/>
    <n v="0"/>
    <x v="1668"/>
    <x v="1"/>
  </r>
  <r>
    <n v="1"/>
    <s v="       104873"/>
    <s v="       102320"/>
    <s v="STUP S POSTOLJEM POCINČAN"/>
    <x v="1"/>
    <s v="31.12.13"/>
    <s v="01.01.14"/>
    <s v="1"/>
    <n v="20"/>
    <n v="1"/>
    <x v="1660"/>
    <n v="2455.61"/>
    <n v="0"/>
    <x v="1668"/>
    <x v="1"/>
  </r>
  <r>
    <n v="1"/>
    <s v="       104874"/>
    <s v="       100314"/>
    <s v="INKLIOMETARSKA CIJEV  (do"/>
    <x v="2"/>
    <s v="02.11.12"/>
    <s v="01.12.12"/>
    <s v="1"/>
    <n v="20"/>
    <n v="1"/>
    <x v="1673"/>
    <n v="22420"/>
    <n v="0"/>
    <x v="1681"/>
    <x v="1"/>
  </r>
  <r>
    <n v="1"/>
    <s v="       104875"/>
    <s v="       102479"/>
    <s v="UREĐ.ZA SATELITSKO POZICI"/>
    <x v="2"/>
    <s v="02.11.12"/>
    <s v="01.12.12"/>
    <s v="1"/>
    <n v="20"/>
    <n v="1"/>
    <x v="1674"/>
    <n v="78977.66"/>
    <n v="0"/>
    <x v="1682"/>
    <x v="1"/>
  </r>
  <r>
    <n v="1"/>
    <s v="       104876"/>
    <s v="       100296"/>
    <s v="HIGROSTAT IGR35F (donac.J"/>
    <x v="2"/>
    <s v="23.10.12"/>
    <s v="01.11.12"/>
    <s v="1"/>
    <n v="20"/>
    <n v="1"/>
    <x v="1654"/>
    <n v="436.66"/>
    <n v="0"/>
    <x v="1662"/>
    <x v="1"/>
  </r>
  <r>
    <n v="1"/>
    <s v="       104877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78"/>
    <s v="       102320"/>
    <s v="STUP S POSTOLJEM POCINČAN"/>
    <x v="1"/>
    <s v="31.12.13"/>
    <s v="01.01.14"/>
    <s v="1"/>
    <n v="20"/>
    <n v="1"/>
    <x v="1675"/>
    <n v="1739.4"/>
    <n v="0"/>
    <x v="1683"/>
    <x v="1"/>
  </r>
  <r>
    <n v="1"/>
    <s v="       104879"/>
    <s v="       102479"/>
    <s v="UREĐ.ZA SATELITSKO POZICI"/>
    <x v="2"/>
    <s v="02.11.12"/>
    <s v="01.12.12"/>
    <s v="1"/>
    <n v="20"/>
    <n v="1"/>
    <x v="1674"/>
    <n v="78977.66"/>
    <n v="0"/>
    <x v="1682"/>
    <x v="1"/>
  </r>
  <r>
    <n v="1"/>
    <s v="       104880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81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82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883"/>
    <s v="       102479"/>
    <s v="UREĐ.ZA SATELITSKO POZICI"/>
    <x v="2"/>
    <s v="02.11.12"/>
    <s v="01.12.12"/>
    <s v="1"/>
    <n v="20"/>
    <n v="1"/>
    <x v="1674"/>
    <n v="78977.66"/>
    <n v="0"/>
    <x v="1682"/>
    <x v="1"/>
  </r>
  <r>
    <n v="1"/>
    <s v="       104884"/>
    <s v="       100295"/>
    <s v="HIGROSTAT IGR35F  (donac."/>
    <x v="2"/>
    <s v="23.10.12"/>
    <s v="01.11.12"/>
    <s v="1"/>
    <n v="20"/>
    <n v="1"/>
    <x v="1654"/>
    <n v="436.66"/>
    <n v="0"/>
    <x v="1662"/>
    <x v="1"/>
  </r>
  <r>
    <n v="1"/>
    <s v="       104885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86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887"/>
    <s v="       102479"/>
    <s v="UREĐ.ZA SATELITSKO POZICI"/>
    <x v="2"/>
    <s v="02.11.12"/>
    <s v="01.12.12"/>
    <s v="1"/>
    <n v="20"/>
    <n v="1"/>
    <x v="1674"/>
    <n v="78977.66"/>
    <n v="0"/>
    <x v="1682"/>
    <x v="1"/>
  </r>
  <r>
    <n v="1"/>
    <s v="       104888"/>
    <s v="       100296"/>
    <s v="HIGROSTAT IGR35F (donac.J"/>
    <x v="2"/>
    <s v="23.10.12"/>
    <s v="01.11.12"/>
    <s v="1"/>
    <n v="20"/>
    <n v="1"/>
    <x v="1654"/>
    <n v="436.66"/>
    <n v="0"/>
    <x v="1662"/>
    <x v="1"/>
  </r>
  <r>
    <n v="1"/>
    <s v="       104889"/>
    <s v="       102392"/>
    <s v="TERMOST.ZA KONTR.GRIJANJA"/>
    <x v="2"/>
    <s v="23.10.12"/>
    <s v="01.11.12"/>
    <s v="1"/>
    <n v="20"/>
    <n v="1"/>
    <x v="1655"/>
    <n v="124.49000000000001"/>
    <n v="0"/>
    <x v="1663"/>
    <x v="1"/>
  </r>
  <r>
    <n v="1"/>
    <s v="       104890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891"/>
    <s v="       102479"/>
    <s v="UREĐ.ZA SATELITSKO POZICI"/>
    <x v="2"/>
    <s v="02.11.12"/>
    <s v="01.12.12"/>
    <s v="1"/>
    <n v="20"/>
    <n v="1"/>
    <x v="1674"/>
    <n v="78977.66"/>
    <n v="0"/>
    <x v="1682"/>
    <x v="1"/>
  </r>
  <r>
    <n v="1"/>
    <s v="       104892"/>
    <s v="       100296"/>
    <s v="HIGROSTAT IGR35F (donac.J"/>
    <x v="2"/>
    <s v="23.10.12"/>
    <s v="01.11.12"/>
    <s v="1"/>
    <n v="20"/>
    <n v="1"/>
    <x v="1624"/>
    <n v="436.67"/>
    <n v="0"/>
    <x v="1632"/>
    <x v="1"/>
  </r>
  <r>
    <n v="1"/>
    <s v="       104893"/>
    <s v="       102392"/>
    <s v="TERMOST.ZA KONTR.GRIJANJA"/>
    <x v="2"/>
    <s v="23.10.12"/>
    <s v="01.11.12"/>
    <s v="1"/>
    <n v="20"/>
    <n v="1"/>
    <x v="1625"/>
    <n v="124.48"/>
    <n v="0"/>
    <x v="1633"/>
    <x v="1"/>
  </r>
  <r>
    <n v="1"/>
    <s v="       104894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895"/>
    <s v="       102479"/>
    <s v="UREĐ.ZA SATELITSKO POZICI"/>
    <x v="2"/>
    <s v="02.11.12"/>
    <s v="01.12.12"/>
    <s v="1"/>
    <n v="20"/>
    <n v="1"/>
    <x v="1676"/>
    <n v="78977.650000000009"/>
    <n v="0"/>
    <x v="1684"/>
    <x v="1"/>
  </r>
  <r>
    <n v="1"/>
    <s v="       104896"/>
    <s v="       100296"/>
    <s v="HIGROSTAT IGR35F (donac.J"/>
    <x v="2"/>
    <s v="23.10.12"/>
    <s v="01.11.12"/>
    <s v="1"/>
    <n v="20"/>
    <n v="1"/>
    <x v="1624"/>
    <n v="436.67"/>
    <n v="0"/>
    <x v="1632"/>
    <x v="1"/>
  </r>
  <r>
    <n v="1"/>
    <s v="       104897"/>
    <s v="       102392"/>
    <s v="TERMOST.ZA KONTR.GRIJANJA"/>
    <x v="2"/>
    <s v="23.10.12"/>
    <s v="01.11.12"/>
    <s v="1"/>
    <n v="20"/>
    <n v="1"/>
    <x v="1625"/>
    <n v="124.48"/>
    <n v="0"/>
    <x v="1633"/>
    <x v="1"/>
  </r>
  <r>
    <n v="1"/>
    <s v="       104898"/>
    <s v="       100081"/>
    <s v="BUŠOTINA B-8 dub.2,5m (do"/>
    <x v="2"/>
    <s v="06.12.12"/>
    <s v="01.01.13"/>
    <s v="1"/>
    <n v="20"/>
    <n v="1"/>
    <x v="1590"/>
    <n v="1767.5"/>
    <n v="0"/>
    <x v="1598"/>
    <x v="1"/>
  </r>
  <r>
    <n v="1"/>
    <s v="       104899"/>
    <s v="       102320"/>
    <s v="STUP S POSTOLJEM POCINČAN"/>
    <x v="1"/>
    <s v="31.12.13"/>
    <s v="01.01.14"/>
    <s v="1"/>
    <n v="20"/>
    <n v="1"/>
    <x v="1626"/>
    <n v="2362.4"/>
    <n v="0"/>
    <x v="1634"/>
    <x v="1"/>
  </r>
  <r>
    <n v="1"/>
    <s v="       104900"/>
    <s v="       100928"/>
    <s v="ORMAR GARDEROBNI STAKLO *"/>
    <x v="1"/>
    <s v="01.01.97"/>
    <s v="01.02.97"/>
    <s v="1"/>
    <n v="12.5"/>
    <n v="1"/>
    <x v="915"/>
    <n v="847.85"/>
    <n v="0"/>
    <x v="925"/>
    <x v="1"/>
  </r>
  <r>
    <n v="1"/>
    <s v="       104901"/>
    <s v="       100909"/>
    <s v="ORMAR DVOKRILNI DRVENI *s"/>
    <x v="1"/>
    <s v="01.01.97"/>
    <s v="01.02.97"/>
    <s v="1"/>
    <n v="12.5"/>
    <n v="1"/>
    <x v="511"/>
    <n v="1695.7"/>
    <n v="0"/>
    <x v="523"/>
    <x v="1"/>
  </r>
  <r>
    <n v="1"/>
    <s v="       104902"/>
    <s v="       100909"/>
    <s v="ORMAR DVOKRILNI DRVENI *s"/>
    <x v="1"/>
    <s v="01.01.97"/>
    <s v="01.02.97"/>
    <s v="1"/>
    <n v="12.5"/>
    <n v="1"/>
    <x v="511"/>
    <n v="1695.7"/>
    <n v="0"/>
    <x v="523"/>
    <x v="1"/>
  </r>
  <r>
    <n v="1"/>
    <s v="       104903"/>
    <s v="       100909"/>
    <s v="ORMAR DVOKRILNI DRVENI *s"/>
    <x v="1"/>
    <s v="01.01.97"/>
    <s v="01.02.97"/>
    <s v="1"/>
    <n v="12.5"/>
    <n v="1"/>
    <x v="511"/>
    <n v="1695.7"/>
    <n v="0"/>
    <x v="523"/>
    <x v="1"/>
  </r>
  <r>
    <n v="1"/>
    <s v="       104904"/>
    <s v="       102073"/>
    <s v="STOL RADNI soba310"/>
    <x v="1"/>
    <s v="01.01.97"/>
    <s v="01.02.97"/>
    <s v="1"/>
    <n v="12.5"/>
    <n v="1"/>
    <x v="1677"/>
    <n v="827.89"/>
    <n v="0"/>
    <x v="1685"/>
    <x v="1"/>
  </r>
  <r>
    <n v="1"/>
    <s v="       104906"/>
    <s v="       100946"/>
    <s v="ORMAR MALI S LADICAMA s.3"/>
    <x v="1"/>
    <s v="01.01.97"/>
    <s v="01.02.97"/>
    <s v="1"/>
    <n v="12.5"/>
    <n v="1"/>
    <x v="1678"/>
    <n v="748.5"/>
    <n v="0"/>
    <x v="1686"/>
    <x v="1"/>
  </r>
  <r>
    <n v="1"/>
    <s v="       104907"/>
    <s v="       100946"/>
    <s v="ORMAR MALI S LADICAMA s.3"/>
    <x v="1"/>
    <s v="01.01.97"/>
    <s v="01.02.97"/>
    <s v="1"/>
    <n v="12.5"/>
    <n v="1"/>
    <x v="518"/>
    <n v="339.14"/>
    <n v="0"/>
    <x v="530"/>
    <x v="1"/>
  </r>
  <r>
    <n v="1"/>
    <s v="       104908"/>
    <s v="       102344"/>
    <s v="ŠTOKRL DRVENI s.310"/>
    <x v="2"/>
    <s v="01.01.97"/>
    <s v="01.02.97"/>
    <s v="1"/>
    <n v="12.5"/>
    <n v="1"/>
    <x v="739"/>
    <n v="56.53"/>
    <n v="0"/>
    <x v="749"/>
    <x v="1"/>
  </r>
  <r>
    <n v="1"/>
    <s v="       104910"/>
    <s v="       102196"/>
    <s v="STOLAC UREDSKI"/>
    <x v="1"/>
    <s v="29.06.09"/>
    <s v="01.07.09"/>
    <s v="1"/>
    <n v="12.5"/>
    <n v="1"/>
    <x v="1679"/>
    <n v="589"/>
    <n v="0"/>
    <x v="1687"/>
    <x v="1"/>
  </r>
  <r>
    <n v="1"/>
    <s v="       104911"/>
    <s v="       102195"/>
    <s v="STOLAC UREDSKI"/>
    <x v="1"/>
    <s v="30.04.14"/>
    <s v="01.05.14"/>
    <s v="1"/>
    <n v="12.5"/>
    <n v="1"/>
    <x v="294"/>
    <n v="612.6"/>
    <n v="122.51"/>
    <x v="306"/>
    <x v="1"/>
  </r>
  <r>
    <n v="1"/>
    <s v="       104918"/>
    <s v="       101469"/>
    <s v="RAČ. MSGW INFINITY sp2194"/>
    <x v="3"/>
    <s v="11.09.15"/>
    <s v="01.10.15"/>
    <s v="1"/>
    <n v="25"/>
    <n v="1"/>
    <x v="269"/>
    <n v="4810.3599999999997"/>
    <n v="0"/>
    <x v="281"/>
    <x v="1"/>
  </r>
  <r>
    <n v="1"/>
    <s v="       104920"/>
    <s v="       100657"/>
    <s v="MONITOR 24&quot; LA2206xc"/>
    <x v="3"/>
    <s v="23.11.12"/>
    <s v="01.12.12"/>
    <s v="1"/>
    <n v="25"/>
    <n v="1"/>
    <x v="1680"/>
    <n v="1836.25"/>
    <n v="0"/>
    <x v="1688"/>
    <x v="1"/>
  </r>
  <r>
    <n v="1"/>
    <s v="       104921"/>
    <s v="       100898"/>
    <s v="ORMAR DRVENI ČETVERO."/>
    <x v="1"/>
    <s v="01.01.97"/>
    <s v="01.02.97"/>
    <s v="1"/>
    <n v="12.5"/>
    <n v="1"/>
    <x v="511"/>
    <n v="1695.7"/>
    <n v="0"/>
    <x v="523"/>
    <x v="1"/>
  </r>
  <r>
    <n v="1"/>
    <s v="       104923"/>
    <s v="       101910"/>
    <s v="STOL DAKTILO SA ORMAR."/>
    <x v="1"/>
    <s v="01.01.97"/>
    <s v="01.02.97"/>
    <s v="1"/>
    <n v="12.5"/>
    <n v="1"/>
    <x v="456"/>
    <n v="282.61"/>
    <n v="0"/>
    <x v="468"/>
    <x v="1"/>
  </r>
  <r>
    <n v="1"/>
    <s v="       104926"/>
    <s v="       101896"/>
    <s v="STOL CRNI KLUB"/>
    <x v="1"/>
    <s v="01.01.97"/>
    <s v="01.02.97"/>
    <s v="1"/>
    <n v="12.5"/>
    <n v="1"/>
    <x v="745"/>
    <n v="476.98"/>
    <n v="0"/>
    <x v="755"/>
    <x v="1"/>
  </r>
  <r>
    <n v="1"/>
    <s v="       104927"/>
    <s v="       100192"/>
    <s v="Fotelja uredska"/>
    <x v="1"/>
    <s v="06.07.00"/>
    <s v="01.08.00"/>
    <s v="1"/>
    <n v="12.5"/>
    <n v="1"/>
    <x v="1681"/>
    <n v="1180.83"/>
    <n v="0"/>
    <x v="1689"/>
    <x v="1"/>
  </r>
  <r>
    <n v="1"/>
    <s v="       104929"/>
    <s v="       100672"/>
    <s v="MONITOR ASUS 22&quot; VW221D"/>
    <x v="3"/>
    <s v="29.10.08"/>
    <s v="01.11.08"/>
    <s v="1"/>
    <n v="25"/>
    <n v="1"/>
    <x v="375"/>
    <n v="1403"/>
    <n v="0"/>
    <x v="387"/>
    <x v="1"/>
  </r>
  <r>
    <n v="1"/>
    <s v="       104936"/>
    <s v="       101021"/>
    <s v="ORMAR UGRADBENI U HODNIKU"/>
    <x v="1"/>
    <s v="09.07.09"/>
    <s v="01.08.09"/>
    <s v="1"/>
    <n v="12.5"/>
    <n v="1"/>
    <x v="1682"/>
    <n v="12572"/>
    <n v="0"/>
    <x v="1690"/>
    <x v="1"/>
  </r>
  <r>
    <n v="1"/>
    <s v="       104937"/>
    <s v="       101928"/>
    <s v="STOL DRVENI S ORM. VEĆI +"/>
    <x v="1"/>
    <s v="01.01.97"/>
    <s v="01.02.97"/>
    <s v="1"/>
    <n v="12.5"/>
    <n v="1"/>
    <x v="1683"/>
    <n v="2004.79"/>
    <n v="0"/>
    <x v="1691"/>
    <x v="1"/>
  </r>
  <r>
    <n v="1"/>
    <s v="       104939"/>
    <s v="       102130"/>
    <s v="STOLAC DRVENI ŠKOLSKI"/>
    <x v="1"/>
    <s v="01.01.97"/>
    <s v="01.02.97"/>
    <s v="1"/>
    <n v="12.5"/>
    <n v="1"/>
    <x v="1400"/>
    <n v="214.74"/>
    <n v="0"/>
    <x v="1410"/>
    <x v="1"/>
  </r>
  <r>
    <n v="1"/>
    <s v="       104940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4941"/>
    <s v="       101927"/>
    <s v="STOL DRVENI S 2 LAD."/>
    <x v="1"/>
    <s v="01.01.97"/>
    <s v="01.02.97"/>
    <s v="1"/>
    <n v="12.5"/>
    <n v="1"/>
    <x v="1684"/>
    <n v="169.58"/>
    <n v="0"/>
    <x v="1692"/>
    <x v="1"/>
  </r>
  <r>
    <n v="1"/>
    <s v="       104942"/>
    <s v="       101180"/>
    <s v="PEĆ MIKROVALNA CANDY"/>
    <x v="2"/>
    <s v="29.04.08"/>
    <s v="01.05.08"/>
    <s v="1"/>
    <n v="20"/>
    <n v="1"/>
    <x v="1685"/>
    <n v="557.9"/>
    <n v="0"/>
    <x v="1693"/>
    <x v="1"/>
  </r>
  <r>
    <n v="1"/>
    <s v="       104943"/>
    <s v="       100306"/>
    <s v="HLADNJAK GORENJE RB 41205"/>
    <x v="2"/>
    <s v="29.04.08"/>
    <s v="01.05.08"/>
    <s v="1"/>
    <n v="20"/>
    <n v="1"/>
    <x v="1686"/>
    <n v="1999.5"/>
    <n v="0"/>
    <x v="1694"/>
    <x v="1"/>
  </r>
  <r>
    <n v="1"/>
    <s v="       104944"/>
    <s v="       101112"/>
    <s v="ORMARIĆ KUHINJSKI VISEĆI"/>
    <x v="1"/>
    <s v="01.01.97"/>
    <s v="01.02.97"/>
    <s v="1"/>
    <n v="12.5"/>
    <n v="1"/>
    <x v="1687"/>
    <n v="396.64"/>
    <n v="0"/>
    <x v="1695"/>
    <x v="1"/>
  </r>
  <r>
    <n v="1"/>
    <s v="       104945"/>
    <s v="       101153"/>
    <s v="ORMARIĆ VISEĆI KUHINJ. s."/>
    <x v="1"/>
    <s v="01.01.97"/>
    <s v="01.02.97"/>
    <s v="1"/>
    <n v="12.5"/>
    <n v="1"/>
    <x v="1688"/>
    <n v="302.5"/>
    <n v="0"/>
    <x v="1696"/>
    <x v="1"/>
  </r>
  <r>
    <n v="1"/>
    <s v="       104946"/>
    <s v="       101144"/>
    <s v="ORMARIĆ SA SUDOPEROM s.30"/>
    <x v="1"/>
    <s v="01.01.97"/>
    <s v="01.02.97"/>
    <s v="1"/>
    <n v="12.5"/>
    <n v="1"/>
    <x v="485"/>
    <n v="1130.45"/>
    <n v="0"/>
    <x v="497"/>
    <x v="1"/>
  </r>
  <r>
    <n v="1"/>
    <s v="       104947"/>
    <s v="       101153"/>
    <s v="ORMARIĆ VISEĆI KUHINJ. s."/>
    <x v="1"/>
    <s v="01.01.97"/>
    <s v="01.02.97"/>
    <s v="1"/>
    <n v="12.5"/>
    <n v="1"/>
    <x v="1687"/>
    <n v="396.64"/>
    <n v="0"/>
    <x v="1695"/>
    <x v="1"/>
  </r>
  <r>
    <n v="1"/>
    <s v="       104949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4950"/>
    <s v="       101894"/>
    <s v="STOL CRNI inv.2000"/>
    <x v="1"/>
    <s v="01.01.97"/>
    <s v="01.02.97"/>
    <s v="1"/>
    <n v="12.5"/>
    <n v="1"/>
    <x v="1689"/>
    <n v="423.92"/>
    <n v="0"/>
    <x v="1697"/>
    <x v="1"/>
  </r>
  <r>
    <n v="1"/>
    <s v="       104952"/>
    <s v="       102188"/>
    <s v="STOLAC ŠKOLSKI DRVENI"/>
    <x v="1"/>
    <s v="01.01.97"/>
    <s v="01.02.97"/>
    <s v="1"/>
    <n v="12.5"/>
    <n v="1"/>
    <x v="1400"/>
    <n v="214.74"/>
    <n v="0"/>
    <x v="1410"/>
    <x v="1"/>
  </r>
  <r>
    <n v="1"/>
    <s v="       104955"/>
    <s v="       102168"/>
    <s v="STOLAC PLAVI ŠTOF"/>
    <x v="1"/>
    <s v="01.01.97"/>
    <s v="01.02.97"/>
    <s v="1"/>
    <n v="12.5"/>
    <n v="1"/>
    <x v="1690"/>
    <n v="791.30000000000007"/>
    <n v="0"/>
    <x v="1698"/>
    <x v="1"/>
  </r>
  <r>
    <n v="1"/>
    <s v="       104962"/>
    <s v="       101315"/>
    <s v="POLICA DRVENA ZA KNJIGE ("/>
    <x v="2"/>
    <s v="01.01.97"/>
    <s v="01.02.97"/>
    <s v="1"/>
    <n v="12.5"/>
    <n v="1"/>
    <x v="1691"/>
    <n v="836.54"/>
    <n v="0"/>
    <x v="1699"/>
    <x v="1"/>
  </r>
  <r>
    <n v="1"/>
    <s v="       104963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4967"/>
    <s v="       102294"/>
    <s v="STOLIĆ KLUB 120x60x45"/>
    <x v="1"/>
    <s v="30.09.09"/>
    <s v="01.10.09"/>
    <s v="1"/>
    <n v="12.5"/>
    <n v="1"/>
    <x v="530"/>
    <n v="940.95"/>
    <n v="0"/>
    <x v="542"/>
    <x v="1"/>
  </r>
  <r>
    <n v="1"/>
    <s v="       104971"/>
    <s v="       102582"/>
    <s v="VITRINA ZA UZORKE(STAKLO)"/>
    <x v="2"/>
    <s v="01.01.97"/>
    <s v="01.02.97"/>
    <s v="1"/>
    <n v="12.5"/>
    <n v="1"/>
    <x v="1692"/>
    <n v="1950.05"/>
    <n v="0"/>
    <x v="1700"/>
    <x v="1"/>
  </r>
  <r>
    <n v="1"/>
    <s v="       104973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4974"/>
    <s v="       102001"/>
    <s v="STOL RADNI (PROC.)"/>
    <x v="1"/>
    <s v="01.01.97"/>
    <s v="01.02.97"/>
    <s v="1"/>
    <n v="12.5"/>
    <n v="1"/>
    <x v="512"/>
    <n v="551.11"/>
    <n v="0"/>
    <x v="524"/>
    <x v="1"/>
  </r>
  <r>
    <n v="1"/>
    <s v="       104976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4977"/>
    <s v="       101913"/>
    <s v="STOL DAKTILOGRAFSKI"/>
    <x v="1"/>
    <s v="01.01.97"/>
    <s v="01.02.97"/>
    <s v="1"/>
    <n v="12.5"/>
    <n v="1"/>
    <x v="1693"/>
    <n v="723.29"/>
    <n v="0"/>
    <x v="1701"/>
    <x v="1"/>
  </r>
  <r>
    <n v="1"/>
    <s v="       104979"/>
    <s v="       100923"/>
    <s v="ORMAR GARDEROBNI DRVENI"/>
    <x v="1"/>
    <s v="01.01.97"/>
    <s v="01.02.97"/>
    <s v="1"/>
    <n v="12.5"/>
    <n v="1"/>
    <x v="505"/>
    <n v="847.77"/>
    <n v="0"/>
    <x v="517"/>
    <x v="1"/>
  </r>
  <r>
    <n v="1"/>
    <s v="       104981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4982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4984"/>
    <s v="       101501"/>
    <s v="RAČ.HP PROONE 600 G1"/>
    <x v="3"/>
    <s v="13.06.14"/>
    <s v="01.07.14"/>
    <s v="1"/>
    <n v="25"/>
    <n v="1"/>
    <x v="1694"/>
    <n v="7843.91"/>
    <n v="0"/>
    <x v="1702"/>
    <x v="1"/>
  </r>
  <r>
    <n v="1"/>
    <s v="       104985"/>
    <s v="       101210"/>
    <s v="PISAČ DJ 5150"/>
    <x v="2"/>
    <s v="18.02.04"/>
    <s v="01.03.04"/>
    <s v="1"/>
    <n v="25"/>
    <n v="1"/>
    <x v="1695"/>
    <n v="812.67000000000007"/>
    <n v="0"/>
    <x v="1703"/>
    <x v="1"/>
  </r>
  <r>
    <n v="1"/>
    <s v="       104986"/>
    <s v="       100936"/>
    <s v="ORMAR JED. SA STAKL. VRAT"/>
    <x v="1"/>
    <s v="01.01.97"/>
    <s v="01.02.97"/>
    <s v="1"/>
    <n v="12.5"/>
    <n v="1"/>
    <x v="511"/>
    <n v="1695.7"/>
    <n v="0"/>
    <x v="523"/>
    <x v="1"/>
  </r>
  <r>
    <n v="1"/>
    <s v="       104987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4988"/>
    <s v="       102301"/>
    <s v="STOLIĆ S DVIJE LADICE"/>
    <x v="1"/>
    <s v="01.01.97"/>
    <s v="01.02.97"/>
    <s v="1"/>
    <n v="12.5"/>
    <n v="1"/>
    <x v="829"/>
    <n v="226.11"/>
    <n v="0"/>
    <x v="839"/>
    <x v="1"/>
  </r>
  <r>
    <n v="1"/>
    <s v="       104989"/>
    <s v="       102070"/>
    <s v="STOL RADNI"/>
    <x v="1"/>
    <s v="01.01.97"/>
    <s v="01.02.97"/>
    <s v="1"/>
    <n v="12.5"/>
    <n v="1"/>
    <x v="512"/>
    <n v="551.11"/>
    <n v="0"/>
    <x v="524"/>
    <x v="1"/>
  </r>
  <r>
    <n v="1"/>
    <s v="       104990"/>
    <s v="       101133"/>
    <s v="ORMARIĆ S LADICAMA"/>
    <x v="1"/>
    <s v="01.01.97"/>
    <s v="01.02.97"/>
    <s v="1"/>
    <n v="12.5"/>
    <n v="1"/>
    <x v="518"/>
    <n v="339.14"/>
    <n v="0"/>
    <x v="530"/>
    <x v="1"/>
  </r>
  <r>
    <n v="1"/>
    <s v="       104991"/>
    <s v="       101133"/>
    <s v="ORMARIĆ S LADICAMA"/>
    <x v="1"/>
    <s v="01.01.97"/>
    <s v="01.02.97"/>
    <s v="1"/>
    <n v="12.5"/>
    <n v="1"/>
    <x v="518"/>
    <n v="339.14"/>
    <n v="0"/>
    <x v="530"/>
    <x v="1"/>
  </r>
  <r>
    <n v="1"/>
    <s v="       104992"/>
    <s v="       102002"/>
    <s v="STOL RADNI (PROC.)"/>
    <x v="1"/>
    <s v="01.01.97"/>
    <s v="01.02.97"/>
    <s v="1"/>
    <n v="12.5"/>
    <n v="1"/>
    <x v="512"/>
    <n v="551.11"/>
    <n v="0"/>
    <x v="524"/>
    <x v="1"/>
  </r>
  <r>
    <n v="1"/>
    <s v="       104993"/>
    <s v="       100929"/>
    <s v="ORMAR GARDEROBNI STAKLO s"/>
    <x v="1"/>
    <s v="01.01.97"/>
    <s v="01.02.97"/>
    <s v="1"/>
    <n v="12.5"/>
    <n v="1"/>
    <x v="503"/>
    <n v="847.84"/>
    <n v="0"/>
    <x v="515"/>
    <x v="1"/>
  </r>
  <r>
    <n v="1"/>
    <s v="       104994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4995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4998"/>
    <s v="       102083"/>
    <s v="STOL s.306"/>
    <x v="1"/>
    <s v="28.04.04"/>
    <s v="01.05.04"/>
    <s v="1"/>
    <n v="12.5"/>
    <n v="1"/>
    <x v="1696"/>
    <n v="2340.7200000000003"/>
    <n v="0"/>
    <x v="1704"/>
    <x v="1"/>
  </r>
  <r>
    <n v="1"/>
    <s v="       104999"/>
    <s v="       102192"/>
    <s v="STOLAC URED. TAP. NA KOT."/>
    <x v="1"/>
    <s v="01.01.97"/>
    <s v="01.02.97"/>
    <s v="1"/>
    <n v="12.5"/>
    <n v="1"/>
    <x v="568"/>
    <n v="695.30000000000007"/>
    <n v="0"/>
    <x v="580"/>
    <x v="1"/>
  </r>
  <r>
    <n v="1"/>
    <s v="       105000"/>
    <s v="       102214"/>
    <s v="STOLAC UREDSKI SPINALIS"/>
    <x v="1"/>
    <s v="01.10.09"/>
    <s v="01.11.09"/>
    <s v="1"/>
    <n v="12.5"/>
    <n v="1"/>
    <x v="1697"/>
    <n v="3930.96"/>
    <n v="0"/>
    <x v="1705"/>
    <x v="1"/>
  </r>
  <r>
    <n v="1"/>
    <s v="       105001"/>
    <s v="       100831"/>
    <s v="NOTEBOOK P6560BU5241"/>
    <x v="3"/>
    <s v="03.06.11"/>
    <s v="01.07.11"/>
    <s v="1"/>
    <n v="25"/>
    <n v="0"/>
    <x v="1402"/>
    <n v="0"/>
    <n v="0"/>
    <x v="1412"/>
    <x v="2"/>
  </r>
  <r>
    <n v="1"/>
    <s v="       105002"/>
    <s v="       100544"/>
    <s v="MIKROSKOP OPTON 4757027 s"/>
    <x v="2"/>
    <s v="01.01.97"/>
    <s v="01.02.97"/>
    <s v="1"/>
    <n v="20"/>
    <n v="1"/>
    <x v="1698"/>
    <n v="38197.120000000003"/>
    <n v="0"/>
    <x v="1706"/>
    <x v="1"/>
  </r>
  <r>
    <n v="1"/>
    <s v="       105005"/>
    <s v="       100697"/>
    <s v="MONITOR LCD 24&quot; HP LA2405"/>
    <x v="3"/>
    <s v="03.06.11"/>
    <s v="01.07.11"/>
    <s v="1"/>
    <n v="25"/>
    <n v="1"/>
    <x v="404"/>
    <n v="1795.78"/>
    <n v="0"/>
    <x v="416"/>
    <x v="1"/>
  </r>
  <r>
    <n v="1"/>
    <s v="       105006"/>
    <s v="       101091"/>
    <s v="ORMAR ZA SPISE 330x42x213"/>
    <x v="1"/>
    <s v="26.10.09"/>
    <s v="01.11.09"/>
    <s v="1"/>
    <n v="12.5"/>
    <n v="1"/>
    <x v="1699"/>
    <n v="15867"/>
    <n v="0"/>
    <x v="1707"/>
    <x v="1"/>
  </r>
  <r>
    <n v="1"/>
    <s v="       105007"/>
    <s v="       101896"/>
    <s v="STOL CRNI KLUB"/>
    <x v="1"/>
    <s v="01.01.97"/>
    <s v="01.02.97"/>
    <s v="1"/>
    <n v="12.5"/>
    <n v="0"/>
    <x v="1402"/>
    <n v="0"/>
    <n v="0"/>
    <x v="1412"/>
    <x v="2"/>
  </r>
  <r>
    <n v="1"/>
    <s v="       105009"/>
    <s v="       101128"/>
    <s v="ORMARIĆ S LADICAMA"/>
    <x v="1"/>
    <s v="01.01.97"/>
    <s v="01.02.97"/>
    <s v="1"/>
    <n v="12.5"/>
    <n v="0"/>
    <x v="1402"/>
    <n v="0"/>
    <n v="0"/>
    <x v="1412"/>
    <x v="2"/>
  </r>
  <r>
    <n v="1"/>
    <s v="       105011"/>
    <s v="       100525"/>
    <s v="MIKROSK.STEREO LUPA LEICA"/>
    <x v="2"/>
    <s v="12.01.06"/>
    <s v="01.02.06"/>
    <s v="1"/>
    <n v="20"/>
    <n v="1"/>
    <x v="1700"/>
    <n v="46360"/>
    <n v="0"/>
    <x v="1708"/>
    <x v="1"/>
  </r>
  <r>
    <n v="1"/>
    <s v="       105012"/>
    <s v="       100726"/>
    <s v="MONITOR SAMSUNG 20&quot; 205BW"/>
    <x v="3"/>
    <s v="31.01.08"/>
    <s v="01.02.08"/>
    <s v="1"/>
    <n v="25"/>
    <n v="0"/>
    <x v="1402"/>
    <n v="0"/>
    <n v="0"/>
    <x v="1412"/>
    <x v="2"/>
  </r>
  <r>
    <n v="1"/>
    <s v="       105014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5018"/>
    <s v="       101707"/>
    <s v="SENZOR VLAGE INTEGRIRANI"/>
    <x v="2"/>
    <s v="18.04.11"/>
    <s v="01.05.11"/>
    <s v="1"/>
    <n v="20"/>
    <n v="1"/>
    <x v="1701"/>
    <n v="16876"/>
    <n v="0"/>
    <x v="1709"/>
    <x v="1"/>
  </r>
  <r>
    <n v="1"/>
    <s v="       105022"/>
    <s v="       100607"/>
    <s v="MOBITEL SONY XPERIA Z3"/>
    <x v="3"/>
    <s v="15.09.15"/>
    <s v="01.10.15"/>
    <s v="1"/>
    <n v="20"/>
    <n v="0"/>
    <x v="1402"/>
    <n v="0"/>
    <n v="0"/>
    <x v="1412"/>
    <x v="2"/>
  </r>
  <r>
    <n v="1"/>
    <s v="       105023"/>
    <s v="       101355"/>
    <s v="PORTREPLIKATOR HP,VB043AA"/>
    <x v="2"/>
    <s v="30.11.11"/>
    <s v="01.12.11"/>
    <s v="1"/>
    <n v="25"/>
    <n v="1"/>
    <x v="1702"/>
    <n v="1269.29"/>
    <n v="0"/>
    <x v="1710"/>
    <x v="1"/>
  </r>
  <r>
    <n v="1"/>
    <s v="       105024"/>
    <s v="       100810"/>
    <s v="NOTEBOOK HP 6550b"/>
    <x v="3"/>
    <s v="30.11.11"/>
    <s v="01.12.11"/>
    <s v="1"/>
    <n v="25"/>
    <n v="1"/>
    <x v="1703"/>
    <n v="7015.42"/>
    <n v="0"/>
    <x v="1711"/>
    <x v="1"/>
  </r>
  <r>
    <n v="1"/>
    <s v="       105025"/>
    <s v="       102483"/>
    <s v="UREĐAJ GPS GARMINI GPSMAP"/>
    <x v="2"/>
    <s v="26.04.06"/>
    <s v="01.05.06"/>
    <s v="1"/>
    <n v="20"/>
    <n v="1"/>
    <x v="1704"/>
    <n v="4694.8599999999997"/>
    <n v="0"/>
    <x v="1712"/>
    <x v="1"/>
  </r>
  <r>
    <n v="1"/>
    <s v="       105026"/>
    <s v="       100228"/>
    <s v="FOTOAPARAT OLYMPUS C-770"/>
    <x v="1"/>
    <s v="08.07.05"/>
    <s v="01.08.05"/>
    <s v="1"/>
    <n v="20"/>
    <n v="1"/>
    <x v="1705"/>
    <n v="4546.13"/>
    <n v="0"/>
    <x v="1713"/>
    <x v="1"/>
  </r>
  <r>
    <n v="1"/>
    <s v="       105027"/>
    <s v="       100734"/>
    <s v="MONITOR*SAMSUNG 17"/>
    <x v="3"/>
    <s v="18.02.04"/>
    <s v="01.03.04"/>
    <s v="1"/>
    <n v="25"/>
    <n v="1"/>
    <x v="1706"/>
    <n v="4379.55"/>
    <n v="0"/>
    <x v="1714"/>
    <x v="1"/>
  </r>
  <r>
    <n v="1"/>
    <s v="       105028"/>
    <s v="       100629"/>
    <s v="MONITOR 22&quot; AOC"/>
    <x v="3"/>
    <s v="03.11.09"/>
    <s v="01.12.09"/>
    <s v="1"/>
    <n v="25"/>
    <n v="1"/>
    <x v="1083"/>
    <n v="1599"/>
    <n v="0"/>
    <x v="1093"/>
    <x v="1"/>
  </r>
  <r>
    <n v="1"/>
    <s v="       105029"/>
    <s v="       101479"/>
    <s v="RAČ.ASUS,INTELG43*TIP 14"/>
    <x v="3"/>
    <s v="03.11.09"/>
    <s v="01.12.09"/>
    <s v="1"/>
    <n v="25"/>
    <n v="0"/>
    <x v="1402"/>
    <n v="0"/>
    <n v="0"/>
    <x v="1412"/>
    <x v="2"/>
  </r>
  <r>
    <n v="1"/>
    <s v="       105030"/>
    <s v="       102063"/>
    <s v="STOL RADNI S LADICAMA"/>
    <x v="1"/>
    <s v="01.01.97"/>
    <s v="01.02.97"/>
    <s v="1"/>
    <n v="12.5"/>
    <n v="1"/>
    <x v="512"/>
    <n v="551.11"/>
    <n v="0"/>
    <x v="524"/>
    <x v="1"/>
  </r>
  <r>
    <n v="1"/>
    <s v="       105031"/>
    <s v="       100660"/>
    <s v="MONITOR 27&quot; DELL U2713HM"/>
    <x v="3"/>
    <s v="11.06.14"/>
    <s v="01.07.14"/>
    <s v="1"/>
    <n v="25"/>
    <n v="1"/>
    <x v="1707"/>
    <n v="4261.25"/>
    <n v="0"/>
    <x v="1715"/>
    <x v="1"/>
  </r>
  <r>
    <n v="1"/>
    <s v="       105032"/>
    <s v="       101133"/>
    <s v="ORMARIĆ S LADICAMA"/>
    <x v="1"/>
    <s v="01.01.97"/>
    <s v="01.02.97"/>
    <s v="1"/>
    <n v="12.5"/>
    <n v="1"/>
    <x v="518"/>
    <n v="339.14"/>
    <n v="0"/>
    <x v="530"/>
    <x v="1"/>
  </r>
  <r>
    <n v="1"/>
    <s v="       105033"/>
    <s v="       101897"/>
    <s v="STOL CRNI KLUB"/>
    <x v="1"/>
    <s v="01.01.97"/>
    <s v="01.02.97"/>
    <s v="1"/>
    <n v="12.5"/>
    <n v="1"/>
    <x v="1708"/>
    <n v="633.09"/>
    <n v="0"/>
    <x v="1716"/>
    <x v="1"/>
  </r>
  <r>
    <n v="1"/>
    <s v="       105036"/>
    <s v="       101386"/>
    <s v="PROJEKC. PLATNO 200x200"/>
    <x v="2"/>
    <s v="06.11.08"/>
    <s v="01.12.08"/>
    <s v="1"/>
    <n v="20"/>
    <n v="1"/>
    <x v="1709"/>
    <n v="1609.18"/>
    <n v="0"/>
    <x v="1717"/>
    <x v="1"/>
  </r>
  <r>
    <n v="1"/>
    <s v="       105037"/>
    <s v="       102111"/>
    <s v="STOLA ZA MIKROSKOPSKOPIRA"/>
    <x v="1"/>
    <s v="22.03.06"/>
    <s v="01.04.06"/>
    <s v="1"/>
    <n v="12.5"/>
    <n v="1"/>
    <x v="1178"/>
    <n v="12810"/>
    <n v="0"/>
    <x v="1188"/>
    <x v="1"/>
  </r>
  <r>
    <n v="1"/>
    <s v="       105038"/>
    <s v="       101997"/>
    <s v="Stol radni"/>
    <x v="1"/>
    <s v="01.01.97"/>
    <s v="01.02.97"/>
    <s v="1"/>
    <n v="12.5"/>
    <n v="1"/>
    <x v="1710"/>
    <n v="773.31000000000006"/>
    <n v="0"/>
    <x v="1718"/>
    <x v="1"/>
  </r>
  <r>
    <n v="1"/>
    <s v="       105039"/>
    <s v="       101997"/>
    <s v="Stol radni"/>
    <x v="1"/>
    <s v="01.01.97"/>
    <s v="01.02.97"/>
    <s v="1"/>
    <n v="12.5"/>
    <n v="1"/>
    <x v="1710"/>
    <n v="773.31000000000006"/>
    <n v="0"/>
    <x v="1718"/>
    <x v="1"/>
  </r>
  <r>
    <n v="1"/>
    <s v="       105040"/>
    <s v="       101984"/>
    <s v="STOL PISAĆI S POK. LADICA"/>
    <x v="1"/>
    <s v="01.01.97"/>
    <s v="01.02.97"/>
    <s v="1"/>
    <n v="12.5"/>
    <n v="1"/>
    <x v="1711"/>
    <n v="505.29"/>
    <n v="0"/>
    <x v="1719"/>
    <x v="1"/>
  </r>
  <r>
    <n v="1"/>
    <s v="       105041"/>
    <s v="       101410"/>
    <s v="PROJEKTOR LCD LP540"/>
    <x v="2"/>
    <s v="21.02.05"/>
    <s v="01.03.05"/>
    <s v="1"/>
    <n v="25"/>
    <n v="1"/>
    <x v="1712"/>
    <n v="12546.48"/>
    <n v="0"/>
    <x v="1720"/>
    <x v="1"/>
  </r>
  <r>
    <n v="1"/>
    <s v="       105042"/>
    <s v="       100764"/>
    <s v="NOSAČ ZA PROJEKTOR LCD"/>
    <x v="2"/>
    <s v="21.02.05"/>
    <s v="01.03.05"/>
    <s v="1"/>
    <n v="25"/>
    <n v="1"/>
    <x v="1713"/>
    <n v="1088.24"/>
    <n v="0"/>
    <x v="1721"/>
    <x v="1"/>
  </r>
  <r>
    <n v="1"/>
    <s v="       105049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050"/>
    <s v="       101385"/>
    <s v="PROJEKC. PLATNO 160x160"/>
    <x v="2"/>
    <s v="03.02.05"/>
    <s v="01.03.05"/>
    <s v="1"/>
    <n v="20"/>
    <n v="1"/>
    <x v="1714"/>
    <n v="982.34"/>
    <n v="0"/>
    <x v="1722"/>
    <x v="1"/>
  </r>
  <r>
    <n v="1"/>
    <s v="       105051"/>
    <s v="       101617"/>
    <s v="RAČUNALO PRO3500"/>
    <x v="3"/>
    <s v="26.10.12"/>
    <s v="01.11.12"/>
    <s v="1"/>
    <n v="25"/>
    <n v="1"/>
    <x v="514"/>
    <n v="5262.5"/>
    <n v="0"/>
    <x v="526"/>
    <x v="1"/>
  </r>
  <r>
    <n v="1"/>
    <s v="       105052"/>
    <s v="       102363"/>
    <s v="TARIONIK S TUČKOM-MUŽAR"/>
    <x v="2"/>
    <s v="14.04.09"/>
    <s v="01.05.09"/>
    <s v="1"/>
    <n v="20"/>
    <n v="1"/>
    <x v="1715"/>
    <n v="2052.59"/>
    <n v="0"/>
    <x v="1723"/>
    <x v="1"/>
  </r>
  <r>
    <n v="1"/>
    <s v="       105053"/>
    <s v="       101437"/>
    <s v="PT LONČIĆ"/>
    <x v="2"/>
    <s v="05.07.99"/>
    <s v="01.08.99"/>
    <s v="1"/>
    <n v="20"/>
    <n v="1"/>
    <x v="1716"/>
    <n v="4296.54"/>
    <n v="0"/>
    <x v="1724"/>
    <x v="1"/>
  </r>
  <r>
    <n v="1"/>
    <s v="       105054"/>
    <s v="       101437"/>
    <s v="PT LONČIĆ"/>
    <x v="2"/>
    <s v="05.07.99"/>
    <s v="01.08.99"/>
    <s v="1"/>
    <n v="20"/>
    <n v="1"/>
    <x v="1716"/>
    <n v="4296.54"/>
    <n v="0"/>
    <x v="1724"/>
    <x v="1"/>
  </r>
  <r>
    <n v="1"/>
    <s v="       105055"/>
    <s v="       101441"/>
    <s v="PT ZDJELICA VELIKA"/>
    <x v="2"/>
    <s v="01.01.97"/>
    <s v="01.02.97"/>
    <s v="1"/>
    <n v="20"/>
    <n v="1"/>
    <x v="1717"/>
    <n v="17710.52"/>
    <n v="0"/>
    <x v="1725"/>
    <x v="1"/>
  </r>
  <r>
    <n v="1"/>
    <s v="       105056"/>
    <s v="       101440"/>
    <s v="PT ZDJELICA SREDNJA"/>
    <x v="2"/>
    <s v="01.01.97"/>
    <s v="01.02.97"/>
    <s v="1"/>
    <n v="20"/>
    <n v="1"/>
    <x v="1718"/>
    <n v="12058.22"/>
    <n v="0"/>
    <x v="1726"/>
    <x v="1"/>
  </r>
  <r>
    <n v="1"/>
    <s v="       105057"/>
    <s v="       101439"/>
    <s v="PT ZDJELICA MALA"/>
    <x v="2"/>
    <s v="01.01.97"/>
    <s v="01.02.97"/>
    <s v="1"/>
    <n v="20"/>
    <n v="1"/>
    <x v="1719"/>
    <n v="5840.6900000000005"/>
    <n v="0"/>
    <x v="1727"/>
    <x v="1"/>
  </r>
  <r>
    <n v="1"/>
    <s v="       105058"/>
    <s v="       101438"/>
    <s v="PT LONČIĆ S POKLOP."/>
    <x v="2"/>
    <s v="01.01.97"/>
    <s v="01.02.97"/>
    <s v="1"/>
    <n v="20"/>
    <n v="1"/>
    <x v="1720"/>
    <n v="446.06"/>
    <n v="0"/>
    <x v="1728"/>
    <x v="1"/>
  </r>
  <r>
    <n v="1"/>
    <s v="       105059"/>
    <s v="       101438"/>
    <s v="PT LONČIĆ S POKLOP."/>
    <x v="2"/>
    <s v="01.01.97"/>
    <s v="01.02.97"/>
    <s v="1"/>
    <n v="20"/>
    <n v="1"/>
    <x v="1720"/>
    <n v="446.06"/>
    <n v="0"/>
    <x v="1728"/>
    <x v="1"/>
  </r>
  <r>
    <n v="1"/>
    <s v="       105060"/>
    <s v="       101438"/>
    <s v="PT LONČIĆ S POKLOP."/>
    <x v="2"/>
    <s v="01.01.97"/>
    <s v="01.02.97"/>
    <s v="1"/>
    <n v="20"/>
    <n v="1"/>
    <x v="1721"/>
    <n v="446.07"/>
    <n v="0"/>
    <x v="1729"/>
    <x v="1"/>
  </r>
  <r>
    <n v="1"/>
    <s v="       105061"/>
    <s v="       101438"/>
    <s v="PT LONČIĆ S POKLOP."/>
    <x v="2"/>
    <s v="01.01.97"/>
    <s v="01.02.97"/>
    <s v="1"/>
    <n v="20"/>
    <n v="1"/>
    <x v="1721"/>
    <n v="446.07"/>
    <n v="0"/>
    <x v="1729"/>
    <x v="1"/>
  </r>
  <r>
    <n v="1"/>
    <s v="       105062"/>
    <s v="       101438"/>
    <s v="PT LONČIĆ S POKLOP."/>
    <x v="2"/>
    <s v="01.01.97"/>
    <s v="01.02.97"/>
    <s v="1"/>
    <n v="20"/>
    <n v="1"/>
    <x v="1721"/>
    <n v="446.07"/>
    <n v="0"/>
    <x v="1729"/>
    <x v="1"/>
  </r>
  <r>
    <n v="1"/>
    <s v="       105063"/>
    <s v="       101438"/>
    <s v="PT LONČIĆ S POKLOP."/>
    <x v="2"/>
    <s v="01.01.97"/>
    <s v="01.02.97"/>
    <s v="1"/>
    <n v="20"/>
    <n v="1"/>
    <x v="1721"/>
    <n v="446.07"/>
    <n v="0"/>
    <x v="1729"/>
    <x v="1"/>
  </r>
  <r>
    <n v="1"/>
    <s v="       105064"/>
    <s v="       101857"/>
    <s v="STEREOMIKROSKOPSKA LUPA"/>
    <x v="2"/>
    <s v="01.01.97"/>
    <s v="01.02.97"/>
    <s v="1"/>
    <n v="20"/>
    <n v="1"/>
    <x v="1722"/>
    <n v="7851.92"/>
    <n v="0"/>
    <x v="1730"/>
    <x v="1"/>
  </r>
  <r>
    <n v="1"/>
    <s v="       105065"/>
    <s v="       100598"/>
    <s v="MLIN ZA PRIP.RENDGENSKE D"/>
    <x v="2"/>
    <s v="06.10.14"/>
    <s v="01.11.14"/>
    <s v="1"/>
    <n v="20"/>
    <n v="1"/>
    <x v="1723"/>
    <n v="69278.240000000005"/>
    <n v="0"/>
    <x v="1731"/>
    <x v="1"/>
  </r>
  <r>
    <n v="1"/>
    <s v="       105066"/>
    <s v="       100317"/>
    <s v="INST.KARBONATNA BOMBA"/>
    <x v="2"/>
    <s v="20.04.09"/>
    <s v="01.05.09"/>
    <s v="1"/>
    <n v="20"/>
    <n v="1"/>
    <x v="1724"/>
    <n v="2224.87"/>
    <n v="0"/>
    <x v="1732"/>
    <x v="1"/>
  </r>
  <r>
    <n v="1"/>
    <s v="       105075"/>
    <s v="       100585"/>
    <s v="MJEŠALICA MAGN.&quot;AGIMATIC"/>
    <x v="2"/>
    <s v="21.06.04"/>
    <s v="01.07.04"/>
    <s v="1"/>
    <n v="20"/>
    <n v="1"/>
    <x v="1725"/>
    <n v="3490.42"/>
    <n v="0"/>
    <x v="1733"/>
    <x v="1"/>
  </r>
  <r>
    <n v="1"/>
    <s v="       105076"/>
    <s v="       100586"/>
    <s v="MJEŠALICA MAGNETNA BASIC"/>
    <x v="2"/>
    <s v="25.08.06"/>
    <s v="01.09.06"/>
    <s v="1"/>
    <n v="20"/>
    <n v="1"/>
    <x v="1409"/>
    <n v="3353.05"/>
    <n v="0"/>
    <x v="1419"/>
    <x v="1"/>
  </r>
  <r>
    <n v="1"/>
    <s v="       105077"/>
    <s v="       102609"/>
    <s v="VODENA KUPELJ 4x100 OBIČN"/>
    <x v="2"/>
    <s v="01.07.99"/>
    <s v="01.08.99"/>
    <s v="1"/>
    <n v="20"/>
    <n v="1"/>
    <x v="1726"/>
    <n v="4001.6"/>
    <n v="0"/>
    <x v="1734"/>
    <x v="1"/>
  </r>
  <r>
    <n v="1"/>
    <s v="       105078"/>
    <s v="       101726"/>
    <s v="SITA -KOMPLET OD 3KOM."/>
    <x v="2"/>
    <s v="27.05.99"/>
    <s v="01.06.99"/>
    <s v="1"/>
    <n v="20"/>
    <n v="1"/>
    <x v="1727"/>
    <n v="3672.23"/>
    <n v="0"/>
    <x v="1735"/>
    <x v="1"/>
  </r>
  <r>
    <n v="1"/>
    <s v="       105079"/>
    <s v="       102206"/>
    <s v="STOLAC UREDSKI 120-2/RUKO"/>
    <x v="1"/>
    <s v="13.02.98"/>
    <s v="01.03.98"/>
    <s v="1"/>
    <n v="12.5"/>
    <n v="0"/>
    <x v="1402"/>
    <n v="0"/>
    <n v="0"/>
    <x v="1412"/>
    <x v="2"/>
  </r>
  <r>
    <n v="1"/>
    <s v="       105080"/>
    <s v="       100042"/>
    <s v="AUTOKLAV"/>
    <x v="2"/>
    <s v="01.01.97"/>
    <s v="01.02.97"/>
    <s v="1"/>
    <n v="20"/>
    <n v="1"/>
    <x v="1728"/>
    <n v="6152.3600000000006"/>
    <n v="0"/>
    <x v="1736"/>
    <x v="1"/>
  </r>
  <r>
    <n v="1"/>
    <s v="       105081"/>
    <s v="       100084"/>
    <s v="CENTRIFUGA TEHNIKA"/>
    <x v="2"/>
    <s v="01.01.97"/>
    <s v="01.02.97"/>
    <s v="1"/>
    <n v="20"/>
    <n v="1"/>
    <x v="1729"/>
    <n v="2374.59"/>
    <n v="0"/>
    <x v="1737"/>
    <x v="1"/>
  </r>
  <r>
    <n v="1"/>
    <s v="       105082"/>
    <s v="       101289"/>
    <s v="PLOHA RAD. S ORM. I INST."/>
    <x v="2"/>
    <s v="01.01.97"/>
    <s v="01.02.97"/>
    <s v="1"/>
    <n v="12.5"/>
    <n v="1"/>
    <x v="1730"/>
    <n v="3574.1"/>
    <n v="0"/>
    <x v="1738"/>
    <x v="1"/>
  </r>
  <r>
    <n v="1"/>
    <s v="       105083"/>
    <s v="       101289"/>
    <s v="PLOHA RAD. S ORM. I INST."/>
    <x v="2"/>
    <s v="01.01.97"/>
    <s v="01.02.97"/>
    <s v="1"/>
    <n v="12.5"/>
    <n v="1"/>
    <x v="1730"/>
    <n v="3574.1"/>
    <n v="0"/>
    <x v="1738"/>
    <x v="1"/>
  </r>
  <r>
    <n v="1"/>
    <s v="       105084"/>
    <s v="       101659"/>
    <s v="REGAL JEDROSTRANI NEPOKRE"/>
    <x v="1"/>
    <s v="01.07.08"/>
    <s v="01.08.08"/>
    <s v="1"/>
    <n v="12.5"/>
    <n v="1"/>
    <x v="1731"/>
    <n v="3307.42"/>
    <n v="0"/>
    <x v="1739"/>
    <x v="1"/>
  </r>
  <r>
    <n v="1"/>
    <s v="       105085"/>
    <s v="       101659"/>
    <s v="REGAL JEDROSTRANI NEPOKRE"/>
    <x v="1"/>
    <s v="01.07.08"/>
    <s v="01.08.08"/>
    <s v="1"/>
    <n v="12.5"/>
    <n v="1"/>
    <x v="1732"/>
    <n v="2199.66"/>
    <n v="0"/>
    <x v="1740"/>
    <x v="1"/>
  </r>
  <r>
    <n v="1"/>
    <s v="       105086"/>
    <s v="       100110"/>
    <s v="DIGESTOR UGRAĐENI"/>
    <x v="2"/>
    <s v="01.01.97"/>
    <s v="01.02.97"/>
    <s v="1"/>
    <n v="12.5"/>
    <n v="1"/>
    <x v="1733"/>
    <n v="1974.76"/>
    <n v="0"/>
    <x v="1741"/>
    <x v="1"/>
  </r>
  <r>
    <n v="1"/>
    <s v="       105087"/>
    <s v="       101930"/>
    <s v="STOL DRVENI(PROC)"/>
    <x v="1"/>
    <s v="01.01.97"/>
    <s v="01.02.97"/>
    <s v="1"/>
    <n v="12.5"/>
    <n v="1"/>
    <x v="512"/>
    <n v="551.11"/>
    <n v="0"/>
    <x v="524"/>
    <x v="1"/>
  </r>
  <r>
    <n v="1"/>
    <s v="       105089"/>
    <s v="       102321"/>
    <s v="SUDOPER"/>
    <x v="2"/>
    <s v="03.10.08"/>
    <s v="01.11.08"/>
    <s v="1"/>
    <n v="12.5"/>
    <n v="1"/>
    <x v="1734"/>
    <n v="838.9"/>
    <n v="0"/>
    <x v="1742"/>
    <x v="1"/>
  </r>
  <r>
    <n v="1"/>
    <s v="       105090"/>
    <s v="       100902"/>
    <s v="ORMAR DUP.CRNA STAK. VRAT"/>
    <x v="1"/>
    <s v="01.01.97"/>
    <s v="01.02.97"/>
    <s v="1"/>
    <n v="12.5"/>
    <n v="1"/>
    <x v="570"/>
    <n v="1132.67"/>
    <n v="0"/>
    <x v="582"/>
    <x v="1"/>
  </r>
  <r>
    <n v="1"/>
    <s v="       105091"/>
    <s v="       101656"/>
    <s v="REGAL DVOSTRANI POKRETNI"/>
    <x v="2"/>
    <s v="01.07.08"/>
    <s v="01.08.08"/>
    <s v="1"/>
    <n v="12.5"/>
    <n v="1"/>
    <x v="1735"/>
    <n v="15686.76"/>
    <n v="0"/>
    <x v="1743"/>
    <x v="1"/>
  </r>
  <r>
    <n v="1"/>
    <s v="       105092"/>
    <s v="       101656"/>
    <s v="REGAL DVOSTRANI POKRETNI"/>
    <x v="2"/>
    <s v="01.07.08"/>
    <s v="01.08.08"/>
    <s v="1"/>
    <n v="12.5"/>
    <n v="1"/>
    <x v="1735"/>
    <n v="15686.76"/>
    <n v="0"/>
    <x v="1743"/>
    <x v="1"/>
  </r>
  <r>
    <n v="1"/>
    <s v="       105093"/>
    <s v="       100908"/>
    <s v="ORMAR DVOKRILNI DRVENI"/>
    <x v="1"/>
    <s v="01.01.97"/>
    <s v="01.02.97"/>
    <s v="1"/>
    <n v="12.5"/>
    <n v="1"/>
    <x v="511"/>
    <n v="1695.7"/>
    <n v="0"/>
    <x v="523"/>
    <x v="1"/>
  </r>
  <r>
    <n v="1"/>
    <s v="       105096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097"/>
    <s v="       102168"/>
    <s v="STOLAC PLAVI ŠTOF"/>
    <x v="1"/>
    <s v="01.01.97"/>
    <s v="01.02.97"/>
    <s v="1"/>
    <n v="12.5"/>
    <n v="1"/>
    <x v="1690"/>
    <n v="791.30000000000007"/>
    <n v="0"/>
    <x v="1698"/>
    <x v="1"/>
  </r>
  <r>
    <n v="1"/>
    <s v="       105098"/>
    <s v="       100511"/>
    <s v="MIKRO.+DODAT.DJEL.BLEITZ"/>
    <x v="2"/>
    <s v="01.01.97"/>
    <s v="01.02.97"/>
    <s v="1"/>
    <n v="20"/>
    <n v="1"/>
    <x v="1736"/>
    <n v="44106.720000000001"/>
    <n v="0"/>
    <x v="1744"/>
    <x v="1"/>
  </r>
  <r>
    <n v="1"/>
    <s v="       105099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100"/>
    <s v="       102128"/>
    <s v="STOLAC DRVENI (PROC. PF)"/>
    <x v="1"/>
    <s v="01.01.97"/>
    <s v="01.02.97"/>
    <s v="1"/>
    <n v="12.5"/>
    <n v="1"/>
    <x v="122"/>
    <n v="200"/>
    <n v="0"/>
    <x v="122"/>
    <x v="1"/>
  </r>
  <r>
    <n v="1"/>
    <s v="       105101"/>
    <s v="       102128"/>
    <s v="STOLAC DRVENI (PROC. PF)"/>
    <x v="1"/>
    <s v="01.01.97"/>
    <s v="01.02.97"/>
    <s v="1"/>
    <n v="12.5"/>
    <n v="1"/>
    <x v="122"/>
    <n v="200"/>
    <n v="0"/>
    <x v="122"/>
    <x v="1"/>
  </r>
  <r>
    <n v="1"/>
    <s v="       105102"/>
    <s v="       102189"/>
    <s v="STOLAC ŠKOLSKI DRVENI s.3"/>
    <x v="1"/>
    <s v="01.01.97"/>
    <s v="01.02.97"/>
    <s v="1"/>
    <n v="12.5"/>
    <n v="1"/>
    <x v="1400"/>
    <n v="214.74"/>
    <n v="0"/>
    <x v="1410"/>
    <x v="1"/>
  </r>
  <r>
    <n v="1"/>
    <s v="       105107"/>
    <s v="       100226"/>
    <s v="FOTOAPARAT NIKON D5300"/>
    <x v="1"/>
    <s v="11.12.14"/>
    <s v="01.01.15"/>
    <s v="1"/>
    <n v="20"/>
    <n v="1"/>
    <x v="1737"/>
    <n v="8721"/>
    <n v="0"/>
    <x v="1745"/>
    <x v="1"/>
  </r>
  <r>
    <n v="1"/>
    <s v="       105108"/>
    <s v="       101356"/>
    <s v="PORTREPLIKATOR VB043AA"/>
    <x v="2"/>
    <s v="03.06.11"/>
    <s v="01.07.11"/>
    <s v="1"/>
    <n v="25"/>
    <n v="1"/>
    <x v="1738"/>
    <n v="1037.3700000000001"/>
    <n v="0"/>
    <x v="1746"/>
    <x v="1"/>
  </r>
  <r>
    <n v="1"/>
    <s v="       105109"/>
    <s v="       100355"/>
    <s v="KAMERA SONY DCR-HC39"/>
    <x v="3"/>
    <s v="21.07.05"/>
    <s v="01.08.05"/>
    <s v="1"/>
    <n v="20"/>
    <n v="1"/>
    <x v="1739"/>
    <n v="4038.4500000000003"/>
    <n v="0"/>
    <x v="1747"/>
    <x v="1"/>
  </r>
  <r>
    <n v="1"/>
    <s v="       105110"/>
    <s v="       100706"/>
    <s v="MONITOR PHILIPS 22&quot;"/>
    <x v="3"/>
    <s v="20.01.09"/>
    <s v="01.02.09"/>
    <s v="1"/>
    <n v="25"/>
    <n v="1"/>
    <x v="1220"/>
    <n v="2318"/>
    <n v="0"/>
    <x v="1230"/>
    <x v="1"/>
  </r>
  <r>
    <n v="1"/>
    <s v="       105111"/>
    <s v="       102509"/>
    <s v="UZORKIVAČ SA FUTROLOM"/>
    <x v="2"/>
    <s v="22.03.10"/>
    <s v="01.04.10"/>
    <s v="1"/>
    <n v="20"/>
    <n v="1"/>
    <x v="1740"/>
    <n v="17510"/>
    <n v="0"/>
    <x v="1748"/>
    <x v="1"/>
  </r>
  <r>
    <n v="1"/>
    <s v="       105112"/>
    <s v="       100095"/>
    <s v="ĆELIJA PROTOČNA-AKRIL"/>
    <x v="2"/>
    <s v="15.07.10"/>
    <s v="01.08.10"/>
    <s v="1"/>
    <n v="20"/>
    <n v="1"/>
    <x v="1741"/>
    <n v="2160"/>
    <n v="0"/>
    <x v="1749"/>
    <x v="1"/>
  </r>
  <r>
    <n v="1"/>
    <s v="       105113"/>
    <s v="       100095"/>
    <s v="ĆELIJA PROTOČNA-AKRIL"/>
    <x v="2"/>
    <s v="15.07.10"/>
    <s v="01.08.10"/>
    <s v="1"/>
    <n v="20"/>
    <n v="1"/>
    <x v="1741"/>
    <n v="2160"/>
    <n v="0"/>
    <x v="1749"/>
    <x v="1"/>
  </r>
  <r>
    <n v="1"/>
    <s v="       105114"/>
    <s v="       100095"/>
    <s v="ĆELIJA PROTOČNA-AKRIL"/>
    <x v="2"/>
    <s v="15.07.10"/>
    <s v="01.08.10"/>
    <s v="1"/>
    <n v="20"/>
    <n v="1"/>
    <x v="1741"/>
    <n v="2160"/>
    <n v="0"/>
    <x v="1749"/>
    <x v="1"/>
  </r>
  <r>
    <n v="1"/>
    <s v="       105115"/>
    <s v="       100095"/>
    <s v="ĆELIJA PROTOČNA-AKRIL"/>
    <x v="2"/>
    <s v="15.07.10"/>
    <s v="01.08.10"/>
    <s v="1"/>
    <n v="20"/>
    <n v="1"/>
    <x v="1741"/>
    <n v="2160"/>
    <n v="0"/>
    <x v="1749"/>
    <x v="1"/>
  </r>
  <r>
    <n v="1"/>
    <s v="       105116"/>
    <s v="       100423"/>
    <s v="KOMPLET ZA NADOPUNU BKT-"/>
    <x v="2"/>
    <s v="04.04.11"/>
    <s v="01.05.11"/>
    <s v="1"/>
    <n v="20"/>
    <n v="1"/>
    <x v="1742"/>
    <n v="2414.2200000000003"/>
    <n v="0"/>
    <x v="1750"/>
    <x v="1"/>
  </r>
  <r>
    <n v="1"/>
    <s v="       105117"/>
    <s v="       101455"/>
    <s v="PUMPA PERISTALTIČKA"/>
    <x v="2"/>
    <s v="15.07.10"/>
    <s v="01.08.10"/>
    <s v="1"/>
    <n v="20"/>
    <n v="1"/>
    <x v="1743"/>
    <n v="18040"/>
    <n v="0"/>
    <x v="1751"/>
    <x v="1"/>
  </r>
  <r>
    <n v="1"/>
    <s v="       105118"/>
    <s v="       100744"/>
    <s v="MULTIMETAR MULTI 340i"/>
    <x v="2"/>
    <s v="16.01.09"/>
    <s v="01.02.09"/>
    <s v="1"/>
    <n v="20"/>
    <n v="1"/>
    <x v="1744"/>
    <n v="20081.689999999999"/>
    <n v="0"/>
    <x v="1752"/>
    <x v="1"/>
  </r>
  <r>
    <n v="1"/>
    <s v="       105119"/>
    <s v="       101191"/>
    <s v="pH METAR SenTix 41 (procj"/>
    <x v="2"/>
    <s v="01.07.02"/>
    <s v="01.08.02"/>
    <s v="1"/>
    <n v="20"/>
    <n v="1"/>
    <x v="483"/>
    <n v="2200"/>
    <n v="0"/>
    <x v="495"/>
    <x v="1"/>
  </r>
  <r>
    <n v="1"/>
    <s v="       105120"/>
    <s v="       100429"/>
    <s v="KONDUKTOMETAR 3110"/>
    <x v="2"/>
    <s v="30.06.14"/>
    <s v="01.07.14"/>
    <s v="1"/>
    <n v="20"/>
    <n v="1"/>
    <x v="526"/>
    <n v="5500"/>
    <n v="0"/>
    <x v="538"/>
    <x v="1"/>
  </r>
  <r>
    <n v="1"/>
    <s v="       105121"/>
    <s v="       100156"/>
    <s v="EPA TURBIDIMETAR ZA MJERE"/>
    <x v="2"/>
    <s v="20.04.15"/>
    <s v="01.05.15"/>
    <s v="1"/>
    <n v="20"/>
    <n v="1"/>
    <x v="1745"/>
    <n v="5414.06"/>
    <n v="0"/>
    <x v="1753"/>
    <x v="1"/>
  </r>
  <r>
    <n v="1"/>
    <s v="       105122"/>
    <s v="       100324"/>
    <s v="INST.ZA PROSPEKCIJU ZLATA"/>
    <x v="2"/>
    <s v="27.02.09"/>
    <s v="01.03.09"/>
    <s v="1"/>
    <n v="20"/>
    <n v="1"/>
    <x v="1746"/>
    <n v="19166.97"/>
    <n v="0"/>
    <x v="1754"/>
    <x v="1"/>
  </r>
  <r>
    <n v="1"/>
    <s v="       105123"/>
    <s v="       100746"/>
    <s v="NAPA INOX"/>
    <x v="2"/>
    <s v="18.01.08"/>
    <s v="01.02.08"/>
    <s v="1"/>
    <n v="20"/>
    <n v="1"/>
    <x v="1747"/>
    <n v="12139"/>
    <n v="0"/>
    <x v="1755"/>
    <x v="1"/>
  </r>
  <r>
    <n v="1"/>
    <s v="       105124"/>
    <s v="       101956"/>
    <s v="STOL LABORATORIJSKI"/>
    <x v="1"/>
    <s v="28.10.05"/>
    <s v="01.11.05"/>
    <s v="1"/>
    <n v="12.5"/>
    <n v="1"/>
    <x v="1748"/>
    <n v="3744.59"/>
    <n v="0"/>
    <x v="1756"/>
    <x v="1"/>
  </r>
  <r>
    <n v="1"/>
    <s v="       105125"/>
    <s v="       100565"/>
    <s v="MJERAČ ONEČIŠ.ECOPROBE 5"/>
    <x v="3"/>
    <s v="06.11.04"/>
    <s v="01.12.04"/>
    <s v="1"/>
    <n v="20"/>
    <n v="1"/>
    <x v="1749"/>
    <n v="157414.91"/>
    <n v="0"/>
    <x v="1757"/>
    <x v="1"/>
  </r>
  <r>
    <n v="1"/>
    <s v="       105126"/>
    <s v="       102249"/>
    <s v="STOLICA DRVENA ŠKOLSKA"/>
    <x v="1"/>
    <s v="01.01.97"/>
    <s v="01.02.97"/>
    <s v="1"/>
    <n v="12.5"/>
    <n v="1"/>
    <x v="1400"/>
    <n v="214.74"/>
    <n v="0"/>
    <x v="1410"/>
    <x v="1"/>
  </r>
  <r>
    <n v="1"/>
    <s v="       105127"/>
    <s v="       101111"/>
    <s v="ORMARIĆ KUH.-VIS. STALAŽA"/>
    <x v="1"/>
    <s v="01.01.97"/>
    <s v="01.02.97"/>
    <s v="1"/>
    <n v="12.5"/>
    <n v="1"/>
    <x v="1750"/>
    <n v="452.13"/>
    <n v="0"/>
    <x v="1758"/>
    <x v="1"/>
  </r>
  <r>
    <n v="1"/>
    <s v="       105131"/>
    <s v="       100826"/>
    <s v="NOTEBOOK LENOVO T540p"/>
    <x v="3"/>
    <s v="05.10.15"/>
    <s v="01.11.15"/>
    <s v="1"/>
    <n v="25"/>
    <n v="1"/>
    <x v="1751"/>
    <n v="16347.31"/>
    <n v="0"/>
    <x v="1759"/>
    <x v="1"/>
  </r>
  <r>
    <n v="1"/>
    <s v="       105133"/>
    <s v="       102083"/>
    <s v="STOL s.306"/>
    <x v="1"/>
    <s v="28.04.04"/>
    <s v="01.05.04"/>
    <s v="1"/>
    <n v="12.5"/>
    <n v="1"/>
    <x v="1752"/>
    <n v="1662.15"/>
    <n v="0"/>
    <x v="1760"/>
    <x v="1"/>
  </r>
  <r>
    <n v="1"/>
    <s v="       105134"/>
    <s v="       100267"/>
    <s v="GPSMAP 76CSx"/>
    <x v="2"/>
    <s v="23.07.10"/>
    <s v="01.08.10"/>
    <s v="1"/>
    <n v="20"/>
    <n v="1"/>
    <x v="1753"/>
    <n v="3418.16"/>
    <n v="0"/>
    <x v="1761"/>
    <x v="1"/>
  </r>
  <r>
    <n v="1"/>
    <s v="       105137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5139"/>
    <s v="       101327"/>
    <s v="POLICA ZA KNJIGE"/>
    <x v="2"/>
    <s v="01.01.09"/>
    <s v="01.02.09"/>
    <s v="1"/>
    <n v="12.5"/>
    <n v="1"/>
    <x v="1754"/>
    <n v="2565.0500000000002"/>
    <n v="0"/>
    <x v="1762"/>
    <x v="1"/>
  </r>
  <r>
    <n v="1"/>
    <s v="       105141"/>
    <s v="       101494"/>
    <s v="RAČ.HP COMPAQ 8200Elite"/>
    <x v="3"/>
    <s v="23.09.11"/>
    <s v="01.10.11"/>
    <s v="1"/>
    <n v="25"/>
    <n v="1"/>
    <x v="1755"/>
    <n v="5889.82"/>
    <n v="0"/>
    <x v="1763"/>
    <x v="1"/>
  </r>
  <r>
    <n v="1"/>
    <s v="       105142"/>
    <s v="       101502"/>
    <s v="RAČ.HP PROONE 600G1"/>
    <x v="3"/>
    <s v="10.10.14"/>
    <s v="01.11.14"/>
    <s v="1"/>
    <n v="25"/>
    <n v="1"/>
    <x v="1694"/>
    <n v="7843.91"/>
    <n v="0"/>
    <x v="1702"/>
    <x v="1"/>
  </r>
  <r>
    <n v="1"/>
    <s v="       105143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5144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5145"/>
    <s v="       100374"/>
    <s v="KAZETA OPTON 67380"/>
    <x v="2"/>
    <s v="01.01.97"/>
    <s v="01.02.97"/>
    <s v="1"/>
    <n v="20"/>
    <n v="1"/>
    <x v="1756"/>
    <n v="2342.0100000000002"/>
    <n v="0"/>
    <x v="1764"/>
    <x v="1"/>
  </r>
  <r>
    <n v="1"/>
    <s v="       105146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5147"/>
    <s v="       102170"/>
    <s v="Stolac radni"/>
    <x v="1"/>
    <s v="18.11.08"/>
    <s v="01.12.08"/>
    <s v="1"/>
    <n v="12.5"/>
    <n v="1"/>
    <x v="387"/>
    <n v="1238.3"/>
    <n v="0"/>
    <x v="399"/>
    <x v="1"/>
  </r>
  <r>
    <n v="1"/>
    <s v="       105149"/>
    <s v="       101328"/>
    <s v="POLICA ZA KNJIGE 154x33x7"/>
    <x v="2"/>
    <s v="18.11.08"/>
    <s v="01.12.08"/>
    <s v="1"/>
    <n v="12.5"/>
    <n v="1"/>
    <x v="1754"/>
    <n v="2565.0500000000002"/>
    <n v="0"/>
    <x v="1762"/>
    <x v="1"/>
  </r>
  <r>
    <n v="1"/>
    <s v="       105150"/>
    <s v="       102329"/>
    <s v="SUSTAV ZA FILTRACIJU SUSP"/>
    <x v="2"/>
    <s v="30.08.12"/>
    <s v="01.09.12"/>
    <s v="1"/>
    <n v="20"/>
    <n v="0"/>
    <x v="1402"/>
    <n v="0"/>
    <n v="0"/>
    <x v="1412"/>
    <x v="2"/>
  </r>
  <r>
    <n v="1"/>
    <s v="       105151"/>
    <s v="       102540"/>
    <s v="VAKUM PUMPA/TLAK+DJELOVI"/>
    <x v="2"/>
    <s v="30.08.12"/>
    <s v="01.09.12"/>
    <s v="1"/>
    <n v="20"/>
    <n v="0"/>
    <x v="1402"/>
    <n v="0"/>
    <n v="0"/>
    <x v="1412"/>
    <x v="2"/>
  </r>
  <r>
    <n v="1"/>
    <s v="       105152"/>
    <s v="       101087"/>
    <s v="ORMAR ZA REGIST.80x40x110"/>
    <x v="1"/>
    <s v="18.12.11"/>
    <s v="01.01.12"/>
    <s v="1"/>
    <n v="12.5"/>
    <n v="1"/>
    <x v="1757"/>
    <n v="1525.2"/>
    <n v="0"/>
    <x v="1765"/>
    <x v="1"/>
  </r>
  <r>
    <n v="1"/>
    <s v="       105153"/>
    <s v="       101300"/>
    <s v="Pokretna kazeta"/>
    <x v="2"/>
    <s v="18.12.11"/>
    <s v="01.01.12"/>
    <s v="1"/>
    <n v="12.5"/>
    <n v="1"/>
    <x v="1758"/>
    <n v="897.9"/>
    <n v="0"/>
    <x v="1766"/>
    <x v="1"/>
  </r>
  <r>
    <n v="1"/>
    <s v="       105154"/>
    <s v="       101300"/>
    <s v="Pokretna kazeta"/>
    <x v="2"/>
    <s v="18.12.11"/>
    <s v="01.01.12"/>
    <s v="1"/>
    <n v="12.5"/>
    <n v="1"/>
    <x v="1758"/>
    <n v="897.9"/>
    <n v="0"/>
    <x v="1766"/>
    <x v="1"/>
  </r>
  <r>
    <n v="1"/>
    <s v="       105155"/>
    <s v="       101192"/>
    <s v="pH METAR SG-2"/>
    <x v="2"/>
    <s v="21.06.12"/>
    <s v="01.07.12"/>
    <s v="1"/>
    <n v="20"/>
    <n v="1"/>
    <x v="1759"/>
    <n v="4993.75"/>
    <n v="0"/>
    <x v="1767"/>
    <x v="1"/>
  </r>
  <r>
    <n v="1"/>
    <s v="       105157"/>
    <s v="       101494"/>
    <s v="RAČ.HP COMPAQ 8200Elite"/>
    <x v="3"/>
    <s v="15.11.11"/>
    <s v="01.12.11"/>
    <s v="1"/>
    <n v="25"/>
    <n v="1"/>
    <x v="1760"/>
    <n v="7772.3"/>
    <n v="0"/>
    <x v="1768"/>
    <x v="1"/>
  </r>
  <r>
    <n v="1"/>
    <s v="       105158"/>
    <s v="       100389"/>
    <s v="KLUPA ŠKOLSKA ŽUTA"/>
    <x v="1"/>
    <s v="01.01.97"/>
    <s v="01.02.97"/>
    <s v="1"/>
    <n v="12.5"/>
    <n v="1"/>
    <x v="1761"/>
    <n v="84.95"/>
    <n v="0"/>
    <x v="1769"/>
    <x v="1"/>
  </r>
  <r>
    <n v="1"/>
    <s v="       105159"/>
    <s v="       100523"/>
    <s v="MIKROS.POLARIZ.LEICA DMEP"/>
    <x v="2"/>
    <s v="31.03.06"/>
    <s v="01.04.06"/>
    <s v="1"/>
    <n v="20"/>
    <n v="1"/>
    <x v="1762"/>
    <n v="48800"/>
    <n v="0"/>
    <x v="1770"/>
    <x v="1"/>
  </r>
  <r>
    <n v="1"/>
    <s v="       105160"/>
    <s v="       102484"/>
    <s v="UREĐAJ GPS MAP 60CSx"/>
    <x v="2"/>
    <s v="29.10.08"/>
    <s v="01.11.08"/>
    <s v="1"/>
    <n v="20"/>
    <n v="1"/>
    <x v="1763"/>
    <n v="3553.13"/>
    <n v="0"/>
    <x v="1771"/>
    <x v="1"/>
  </r>
  <r>
    <n v="1"/>
    <s v="       105161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162"/>
    <s v="       102092"/>
    <s v="STOL UREDSKI*KAZETA"/>
    <x v="1"/>
    <s v="06.07.00"/>
    <s v="01.08.00"/>
    <s v="1"/>
    <n v="12.5"/>
    <n v="1"/>
    <x v="1764"/>
    <n v="2601.17"/>
    <n v="0"/>
    <x v="1772"/>
    <x v="1"/>
  </r>
  <r>
    <n v="1"/>
    <s v="       105163"/>
    <s v="       100170"/>
    <s v="FOTELJA CRNA SKAJ"/>
    <x v="1"/>
    <s v="01.01.97"/>
    <s v="01.02.97"/>
    <s v="1"/>
    <n v="12.5"/>
    <n v="1"/>
    <x v="503"/>
    <n v="847.84"/>
    <n v="0"/>
    <x v="515"/>
    <x v="1"/>
  </r>
  <r>
    <n v="1"/>
    <s v="       105175"/>
    <s v="       100671"/>
    <s v="MONITOR ASUS 22&quot; VW220TE"/>
    <x v="3"/>
    <s v="07.07.09"/>
    <s v="01.08.09"/>
    <s v="1"/>
    <n v="25"/>
    <n v="1"/>
    <x v="1173"/>
    <n v="1134.6000000000001"/>
    <n v="0"/>
    <x v="1183"/>
    <x v="1"/>
  </r>
  <r>
    <n v="1"/>
    <s v="       105176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179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5184"/>
    <s v="       100279"/>
    <s v="GRAFOSKOP PRIJENOSNI"/>
    <x v="2"/>
    <s v="12.01.01"/>
    <s v="01.02.01"/>
    <s v="1"/>
    <n v="20"/>
    <n v="1"/>
    <x v="1765"/>
    <n v="4209"/>
    <n v="0"/>
    <x v="1773"/>
    <x v="1"/>
  </r>
  <r>
    <n v="1"/>
    <s v="       105185"/>
    <s v="       100278"/>
    <s v="GRAFOSKOP PRIJENOSNI F44"/>
    <x v="2"/>
    <s v="11.11.99"/>
    <s v="01.12.99"/>
    <s v="1"/>
    <n v="20"/>
    <n v="1"/>
    <x v="1766"/>
    <n v="3904"/>
    <n v="0"/>
    <x v="1774"/>
    <x v="1"/>
  </r>
  <r>
    <n v="1"/>
    <s v="       105188"/>
    <s v="       101675"/>
    <s v="SCANER CANON A4 4400F"/>
    <x v="3"/>
    <s v="22.01.09"/>
    <s v="01.02.09"/>
    <s v="1"/>
    <n v="25"/>
    <n v="1"/>
    <x v="1767"/>
    <n v="732"/>
    <n v="0"/>
    <x v="1775"/>
    <x v="1"/>
  </r>
  <r>
    <n v="1"/>
    <s v="       105190"/>
    <s v="       101086"/>
    <s v="ORMAR ZA REGIST.60x40x110"/>
    <x v="1"/>
    <s v="18.12.11"/>
    <s v="01.01.12"/>
    <s v="1"/>
    <n v="12.5"/>
    <n v="1"/>
    <x v="1768"/>
    <n v="1156.2"/>
    <n v="0"/>
    <x v="1776"/>
    <x v="1"/>
  </r>
  <r>
    <n v="1"/>
    <s v="       105196"/>
    <s v="       100539"/>
    <s v="MIKROSKOP LEITZ 732423"/>
    <x v="2"/>
    <s v="01.01.97"/>
    <s v="01.02.97"/>
    <s v="1"/>
    <n v="20"/>
    <n v="1"/>
    <x v="1415"/>
    <n v="16614.29"/>
    <n v="0"/>
    <x v="1425"/>
    <x v="1"/>
  </r>
  <r>
    <n v="1"/>
    <s v="       105197"/>
    <s v="       100651"/>
    <s v="MONITOR 24&quot; DELL U2412M"/>
    <x v="3"/>
    <s v="14.11.13"/>
    <s v="01.12.13"/>
    <s v="1"/>
    <n v="25"/>
    <n v="1"/>
    <x v="1769"/>
    <n v="2271.2000000000003"/>
    <n v="0"/>
    <x v="1777"/>
    <x v="1"/>
  </r>
  <r>
    <n v="1"/>
    <s v="       105198"/>
    <s v="       102237"/>
    <s v="STOLICA CRNA NA OTAČIMA"/>
    <x v="1"/>
    <s v="01.01.97"/>
    <s v="01.02.97"/>
    <s v="1"/>
    <n v="12.5"/>
    <n v="1"/>
    <x v="1770"/>
    <n v="791.31000000000006"/>
    <n v="0"/>
    <x v="1778"/>
    <x v="1"/>
  </r>
  <r>
    <n v="1"/>
    <s v="       105199"/>
    <s v="       102055"/>
    <s v="STOL RADNI S 2 ORMARIĆA s"/>
    <x v="1"/>
    <s v="01.01.97"/>
    <s v="01.02.97"/>
    <s v="1"/>
    <n v="12.5"/>
    <n v="1"/>
    <x v="1771"/>
    <n v="791.34"/>
    <n v="0"/>
    <x v="1779"/>
    <x v="1"/>
  </r>
  <r>
    <n v="1"/>
    <s v="       105200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5201"/>
    <s v="       101909"/>
    <s v="STOL DAKTILO s.305"/>
    <x v="1"/>
    <s v="01.01.97"/>
    <s v="01.02.97"/>
    <s v="1"/>
    <n v="12.5"/>
    <n v="1"/>
    <x v="1772"/>
    <n v="876.05000000000007"/>
    <n v="0"/>
    <x v="1780"/>
    <x v="1"/>
  </r>
  <r>
    <n v="1"/>
    <s v="       105203"/>
    <s v="       102025"/>
    <s v="STOL RADNI 180x75x75+LAD."/>
    <x v="1"/>
    <s v="18.11.08"/>
    <s v="01.12.08"/>
    <s v="1"/>
    <n v="12.5"/>
    <n v="1"/>
    <x v="372"/>
    <n v="9110.35"/>
    <n v="0"/>
    <x v="384"/>
    <x v="1"/>
  </r>
  <r>
    <n v="1"/>
    <s v="       105204"/>
    <s v="       102025"/>
    <s v="STOL RADNI 180x75x75+LAD."/>
    <x v="1"/>
    <s v="18.11.08"/>
    <s v="01.12.08"/>
    <s v="1"/>
    <n v="12.5"/>
    <n v="1"/>
    <x v="372"/>
    <n v="9110.35"/>
    <n v="0"/>
    <x v="384"/>
    <x v="1"/>
  </r>
  <r>
    <n v="1"/>
    <s v="       105205"/>
    <s v="       102025"/>
    <s v="STOL RADNI 180x75x75+LAD."/>
    <x v="1"/>
    <s v="18.11.08"/>
    <s v="01.12.08"/>
    <s v="1"/>
    <n v="12.5"/>
    <n v="1"/>
    <x v="372"/>
    <n v="9110.35"/>
    <n v="0"/>
    <x v="384"/>
    <x v="1"/>
  </r>
  <r>
    <n v="1"/>
    <s v="       105206"/>
    <s v="       102594"/>
    <s v="VJEŠALICA LIPA-CRNA"/>
    <x v="1"/>
    <s v="25.11.08"/>
    <s v="01.12.08"/>
    <s v="1"/>
    <n v="12.5"/>
    <n v="1"/>
    <x v="1228"/>
    <n v="359.90000000000003"/>
    <n v="0"/>
    <x v="1238"/>
    <x v="1"/>
  </r>
  <r>
    <n v="1"/>
    <s v="       105207"/>
    <s v="       100545"/>
    <s v="MIKROSKOP OPTON 67380"/>
    <x v="2"/>
    <s v="01.01.97"/>
    <s v="01.02.97"/>
    <s v="1"/>
    <n v="20"/>
    <n v="1"/>
    <x v="1773"/>
    <n v="1833.07"/>
    <n v="0"/>
    <x v="1781"/>
    <x v="1"/>
  </r>
  <r>
    <n v="1"/>
    <s v="       105209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5214"/>
    <s v="       101289"/>
    <s v="PLOHA RAD. S ORM. I INST."/>
    <x v="2"/>
    <s v="01.01.97"/>
    <s v="01.02.97"/>
    <s v="1"/>
    <n v="12.5"/>
    <n v="1"/>
    <x v="1774"/>
    <n v="8578.52"/>
    <n v="0"/>
    <x v="1782"/>
    <x v="1"/>
  </r>
  <r>
    <n v="1"/>
    <s v="       105215"/>
    <s v="       101289"/>
    <s v="PLOHA RAD. S ORM. I INST."/>
    <x v="2"/>
    <s v="01.01.97"/>
    <s v="01.02.97"/>
    <s v="1"/>
    <n v="12.5"/>
    <n v="1"/>
    <x v="1730"/>
    <n v="3574.1"/>
    <n v="0"/>
    <x v="1738"/>
    <x v="1"/>
  </r>
  <r>
    <n v="1"/>
    <s v="       105216"/>
    <s v="       101892"/>
    <s v="STOL CRNI"/>
    <x v="1"/>
    <s v="01.01.97"/>
    <s v="01.02.97"/>
    <s v="1"/>
    <n v="12.5"/>
    <n v="1"/>
    <x v="1689"/>
    <n v="423.92"/>
    <n v="0"/>
    <x v="1697"/>
    <x v="1"/>
  </r>
  <r>
    <n v="1"/>
    <s v="       105218"/>
    <s v="       102109"/>
    <s v="STOL ZA VAGU"/>
    <x v="1"/>
    <s v="01.01.97"/>
    <s v="01.02.97"/>
    <s v="1"/>
    <n v="12.5"/>
    <n v="1"/>
    <x v="1775"/>
    <n v="856.23"/>
    <n v="0"/>
    <x v="1783"/>
    <x v="1"/>
  </r>
  <r>
    <n v="1"/>
    <s v="       105219"/>
    <s v="       101111"/>
    <s v="ORMARIĆ KUH.-VIS. STALAŽA"/>
    <x v="1"/>
    <s v="01.01.97"/>
    <s v="01.02.97"/>
    <s v="1"/>
    <n v="12.5"/>
    <n v="1"/>
    <x v="1750"/>
    <n v="452.13"/>
    <n v="0"/>
    <x v="1758"/>
    <x v="1"/>
  </r>
  <r>
    <n v="1"/>
    <s v="       105220"/>
    <s v="       101111"/>
    <s v="ORMARIĆ KUH.-VIS. STALAŽA"/>
    <x v="1"/>
    <s v="01.01.97"/>
    <s v="01.02.97"/>
    <s v="1"/>
    <n v="12.5"/>
    <n v="1"/>
    <x v="1750"/>
    <n v="452.13"/>
    <n v="0"/>
    <x v="1758"/>
    <x v="1"/>
  </r>
  <r>
    <n v="1"/>
    <s v="       105221"/>
    <s v="       101111"/>
    <s v="ORMARIĆ KUH.-VIS. STALAŽA"/>
    <x v="1"/>
    <s v="01.01.97"/>
    <s v="01.02.97"/>
    <s v="1"/>
    <n v="12.5"/>
    <n v="1"/>
    <x v="1750"/>
    <n v="452.13"/>
    <n v="0"/>
    <x v="1758"/>
    <x v="1"/>
  </r>
  <r>
    <n v="1"/>
    <s v="       105222"/>
    <s v="       101131"/>
    <s v="ORMARIĆ S LADICAMA POKRET"/>
    <x v="1"/>
    <s v="01.01.97"/>
    <s v="01.02.97"/>
    <s v="1"/>
    <n v="12.5"/>
    <n v="1"/>
    <x v="1776"/>
    <n v="357.07"/>
    <n v="0"/>
    <x v="1784"/>
    <x v="1"/>
  </r>
  <r>
    <n v="1"/>
    <s v="       105223"/>
    <s v="       101111"/>
    <s v="ORMARIĆ KUH.-VIS. STALAŽA"/>
    <x v="1"/>
    <s v="01.01.97"/>
    <s v="01.02.97"/>
    <s v="1"/>
    <n v="12.5"/>
    <n v="1"/>
    <x v="1777"/>
    <n v="452.12"/>
    <n v="0"/>
    <x v="1785"/>
    <x v="1"/>
  </r>
  <r>
    <n v="1"/>
    <s v="       105224"/>
    <s v="       101929"/>
    <s v="STOL DRVENI ZA SUĐE"/>
    <x v="1"/>
    <s v="01.01.97"/>
    <s v="01.02.97"/>
    <s v="1"/>
    <n v="12.5"/>
    <n v="1"/>
    <x v="1778"/>
    <n v="565.15"/>
    <n v="0"/>
    <x v="1786"/>
    <x v="1"/>
  </r>
  <r>
    <n v="1"/>
    <s v="       105226"/>
    <s v="       102207"/>
    <s v="STOLAC UREDSKI 120-2/S"/>
    <x v="1"/>
    <s v="13.02.98"/>
    <s v="01.03.98"/>
    <s v="1"/>
    <n v="12.5"/>
    <n v="1"/>
    <x v="1779"/>
    <n v="616"/>
    <n v="0"/>
    <x v="1787"/>
    <x v="1"/>
  </r>
  <r>
    <n v="1"/>
    <s v="       105227"/>
    <s v="       101913"/>
    <s v="STOL DAKTILOGRAFSKI"/>
    <x v="1"/>
    <s v="01.01.97"/>
    <s v="01.02.97"/>
    <s v="1"/>
    <n v="12.5"/>
    <n v="1"/>
    <x v="1780"/>
    <n v="401.29"/>
    <n v="0"/>
    <x v="1788"/>
    <x v="1"/>
  </r>
  <r>
    <n v="1"/>
    <s v="       105228"/>
    <s v="       102168"/>
    <s v="STOLAC PLAVI ŠTOF"/>
    <x v="1"/>
    <s v="01.01.97"/>
    <s v="01.02.97"/>
    <s v="1"/>
    <n v="12.5"/>
    <n v="1"/>
    <x v="1690"/>
    <n v="791.30000000000007"/>
    <n v="0"/>
    <x v="1698"/>
    <x v="1"/>
  </r>
  <r>
    <n v="1"/>
    <s v="       105229"/>
    <s v="       101924"/>
    <s v="STOL DRVENI (ZA SEPAR.)"/>
    <x v="1"/>
    <s v="01.01.97"/>
    <s v="01.02.97"/>
    <s v="1"/>
    <n v="12.5"/>
    <n v="1"/>
    <x v="1410"/>
    <n v="522.79999999999995"/>
    <n v="0"/>
    <x v="1420"/>
    <x v="1"/>
  </r>
  <r>
    <n v="1"/>
    <s v="       105230"/>
    <s v="       101710"/>
    <s v="SEPARATOR MAGNETIC"/>
    <x v="2"/>
    <s v="01.01.97"/>
    <s v="01.02.97"/>
    <s v="1"/>
    <n v="20"/>
    <n v="1"/>
    <x v="1781"/>
    <n v="19953.68"/>
    <n v="0"/>
    <x v="1789"/>
    <x v="1"/>
  </r>
  <r>
    <n v="1"/>
    <s v="       105231"/>
    <s v="       101321"/>
    <s v="POLICA PODNA"/>
    <x v="1"/>
    <s v="01.01.97"/>
    <s v="01.02.97"/>
    <s v="1"/>
    <n v="12.5"/>
    <n v="1"/>
    <x v="1782"/>
    <n v="788.49"/>
    <n v="0"/>
    <x v="1790"/>
    <x v="1"/>
  </r>
  <r>
    <n v="1"/>
    <s v="       105232"/>
    <s v="       100103"/>
    <s v="DESTILATOR VODE 5 LIT"/>
    <x v="2"/>
    <s v="29.04.97"/>
    <s v="01.05.97"/>
    <s v="1"/>
    <n v="20"/>
    <n v="1"/>
    <x v="526"/>
    <n v="5500"/>
    <n v="0"/>
    <x v="538"/>
    <x v="1"/>
  </r>
  <r>
    <n v="1"/>
    <s v="       105233"/>
    <s v="       100450"/>
    <s v="KUPELJ VOD.ULTRAZVUČNA"/>
    <x v="2"/>
    <s v="21.06.04"/>
    <s v="01.07.04"/>
    <s v="1"/>
    <n v="20"/>
    <n v="1"/>
    <x v="1783"/>
    <n v="9150"/>
    <n v="0"/>
    <x v="1791"/>
    <x v="1"/>
  </r>
  <r>
    <n v="1"/>
    <s v="       105235"/>
    <s v="       101181"/>
    <s v="PEĆ ZA ŽARENJE HEAREOUS"/>
    <x v="2"/>
    <s v="01.01.97"/>
    <s v="01.02.97"/>
    <s v="1"/>
    <n v="20"/>
    <n v="1"/>
    <x v="1784"/>
    <n v="6116.58"/>
    <n v="0"/>
    <x v="1792"/>
    <x v="1"/>
  </r>
  <r>
    <n v="1"/>
    <s v="       105236"/>
    <s v="       100024"/>
    <s v="APAR.ZA IZR.TEKST.PREPAR"/>
    <x v="2"/>
    <s v="04.01.05"/>
    <s v="01.02.05"/>
    <s v="1"/>
    <n v="20"/>
    <n v="1"/>
    <x v="1785"/>
    <n v="9760"/>
    <n v="0"/>
    <x v="1793"/>
    <x v="1"/>
  </r>
  <r>
    <n v="1"/>
    <s v="       105241"/>
    <s v="       102564"/>
    <s v="VITRINA SA STAK. VRATIMA"/>
    <x v="1"/>
    <s v="01.01.97"/>
    <s v="01.02.97"/>
    <s v="1"/>
    <n v="12.5"/>
    <n v="1"/>
    <x v="1786"/>
    <n v="1599.6100000000001"/>
    <n v="0"/>
    <x v="1794"/>
    <x v="1"/>
  </r>
  <r>
    <n v="1"/>
    <s v="       105242"/>
    <s v="       102564"/>
    <s v="VITRINA SA STAK. VRATIMA"/>
    <x v="1"/>
    <s v="01.01.97"/>
    <s v="01.02.97"/>
    <s v="1"/>
    <n v="12.5"/>
    <n v="1"/>
    <x v="1786"/>
    <n v="1599.6100000000001"/>
    <n v="0"/>
    <x v="1794"/>
    <x v="1"/>
  </r>
  <r>
    <n v="1"/>
    <s v="       105243"/>
    <s v="       102607"/>
    <s v="VODENA KUPELJ 2x4 RM130mm"/>
    <x v="2"/>
    <s v="08.02.10"/>
    <s v="01.03.10"/>
    <s v="1"/>
    <n v="20"/>
    <n v="1"/>
    <x v="1787"/>
    <n v="9488"/>
    <n v="0"/>
    <x v="1795"/>
    <x v="1"/>
  </r>
  <r>
    <n v="1"/>
    <s v="       105244"/>
    <s v="       102608"/>
    <s v="VODENA KUPELJ 380x320x180"/>
    <x v="2"/>
    <s v="08.02.10"/>
    <s v="01.03.10"/>
    <s v="1"/>
    <n v="20"/>
    <n v="1"/>
    <x v="1788"/>
    <n v="6500"/>
    <n v="0"/>
    <x v="1796"/>
    <x v="1"/>
  </r>
  <r>
    <n v="1"/>
    <s v="       105245"/>
    <s v="       102609"/>
    <s v="VODENA KUPELJ 4x100 OBIČN"/>
    <x v="2"/>
    <s v="01.07.99"/>
    <s v="01.08.99"/>
    <s v="1"/>
    <n v="20"/>
    <n v="1"/>
    <x v="1726"/>
    <n v="4001.6"/>
    <n v="0"/>
    <x v="1734"/>
    <x v="1"/>
  </r>
  <r>
    <n v="1"/>
    <s v="       105246"/>
    <s v="       100451"/>
    <s v="KUPELJ VODENA 4x100mminox"/>
    <x v="2"/>
    <s v="20.11.01"/>
    <s v="01.12.01"/>
    <s v="1"/>
    <n v="20"/>
    <n v="1"/>
    <x v="1789"/>
    <n v="3801.52"/>
    <n v="0"/>
    <x v="1797"/>
    <x v="1"/>
  </r>
  <r>
    <n v="1"/>
    <s v="       105248"/>
    <s v="       100108"/>
    <s v="DIGESTOR"/>
    <x v="2"/>
    <s v="01.01.97"/>
    <s v="01.02.97"/>
    <s v="1"/>
    <n v="12.5"/>
    <n v="1"/>
    <x v="1790"/>
    <n v="9668.2199999999993"/>
    <n v="0"/>
    <x v="1798"/>
    <x v="1"/>
  </r>
  <r>
    <n v="1"/>
    <s v="       105249"/>
    <s v="       100409"/>
    <s v="KOMODA NA KOTAČIMA"/>
    <x v="2"/>
    <s v="10.03.11"/>
    <s v="01.04.11"/>
    <s v="1"/>
    <n v="12.5"/>
    <n v="1"/>
    <x v="1791"/>
    <n v="1527.8400000000001"/>
    <n v="0"/>
    <x v="1799"/>
    <x v="1"/>
  </r>
  <r>
    <n v="1"/>
    <s v="       105259"/>
    <s v="       101822"/>
    <s v="SPEKOL 1100+DOD.KARTICA"/>
    <x v="2"/>
    <s v="23.06.97"/>
    <s v="01.07.97"/>
    <s v="1"/>
    <n v="20"/>
    <n v="1"/>
    <x v="1792"/>
    <n v="42319.35"/>
    <n v="0"/>
    <x v="1800"/>
    <x v="1"/>
  </r>
  <r>
    <n v="1"/>
    <s v="       105260"/>
    <s v="       100107"/>
    <s v="DIGESTER DK 42/26"/>
    <x v="2"/>
    <s v="25.03.10"/>
    <s v="01.04.10"/>
    <s v="1"/>
    <n v="20"/>
    <n v="1"/>
    <x v="1793"/>
    <n v="23680"/>
    <n v="0"/>
    <x v="1801"/>
    <x v="1"/>
  </r>
  <r>
    <n v="1"/>
    <s v="       105261"/>
    <s v="       102082"/>
    <s v="STOL S ORMARIĆIMA"/>
    <x v="1"/>
    <s v="01.01.97"/>
    <s v="01.02.97"/>
    <s v="1"/>
    <n v="12.5"/>
    <n v="1"/>
    <x v="1689"/>
    <n v="423.92"/>
    <n v="0"/>
    <x v="1697"/>
    <x v="1"/>
  </r>
  <r>
    <n v="1"/>
    <s v="       105263"/>
    <s v="       101318"/>
    <s v="POLICA OTVORENA"/>
    <x v="1"/>
    <s v="01.01.97"/>
    <s v="01.02.97"/>
    <s v="1"/>
    <n v="12.5"/>
    <n v="1"/>
    <x v="1794"/>
    <n v="788.47"/>
    <n v="0"/>
    <x v="1802"/>
    <x v="1"/>
  </r>
  <r>
    <n v="1"/>
    <s v="       105264"/>
    <s v="       102339"/>
    <s v="SUŠIONOK INSTRUMENTARIA"/>
    <x v="2"/>
    <s v="01.01.97"/>
    <s v="01.02.97"/>
    <s v="1"/>
    <n v="20"/>
    <n v="1"/>
    <x v="1795"/>
    <n v="2063.77"/>
    <n v="0"/>
    <x v="1803"/>
    <x v="1"/>
  </r>
  <r>
    <n v="1"/>
    <s v="       105265"/>
    <s v="       101318"/>
    <s v="POLICA OTVORENA"/>
    <x v="1"/>
    <s v="01.01.97"/>
    <s v="01.02.97"/>
    <s v="1"/>
    <n v="12.5"/>
    <n v="1"/>
    <x v="1782"/>
    <n v="788.49"/>
    <n v="0"/>
    <x v="1790"/>
    <x v="1"/>
  </r>
  <r>
    <n v="1"/>
    <s v="       105266"/>
    <s v="       101318"/>
    <s v="POLICA OTVORENA"/>
    <x v="1"/>
    <s v="01.01.97"/>
    <s v="01.02.97"/>
    <s v="1"/>
    <n v="12.5"/>
    <n v="1"/>
    <x v="1782"/>
    <n v="788.49"/>
    <n v="0"/>
    <x v="1790"/>
    <x v="1"/>
  </r>
  <r>
    <n v="1"/>
    <s v="       105267"/>
    <s v="       102332"/>
    <s v="SUŠIONIK-STELIRIZATOR 44L"/>
    <x v="2"/>
    <s v="26.09.14"/>
    <s v="01.10.14"/>
    <s v="1"/>
    <n v="20"/>
    <n v="1"/>
    <x v="1796"/>
    <n v="14825"/>
    <n v="0"/>
    <x v="1804"/>
    <x v="1"/>
  </r>
  <r>
    <n v="1"/>
    <s v="       105268"/>
    <s v="       101318"/>
    <s v="POLICA OTVORENA"/>
    <x v="1"/>
    <s v="01.01.97"/>
    <s v="01.02.97"/>
    <s v="1"/>
    <n v="12.5"/>
    <n v="1"/>
    <x v="1782"/>
    <n v="788.49"/>
    <n v="0"/>
    <x v="1790"/>
    <x v="1"/>
  </r>
  <r>
    <n v="1"/>
    <s v="       105269"/>
    <s v="       100341"/>
    <s v="Kalcimetar"/>
    <x v="2"/>
    <s v="05.09.06"/>
    <s v="01.10.06"/>
    <s v="1"/>
    <n v="20"/>
    <n v="1"/>
    <x v="920"/>
    <n v="1342"/>
    <n v="0"/>
    <x v="930"/>
    <x v="1"/>
  </r>
  <r>
    <n v="1"/>
    <s v="       105270"/>
    <s v="       101318"/>
    <s v="POLICA OTVORENA"/>
    <x v="1"/>
    <s v="01.01.97"/>
    <s v="01.02.97"/>
    <s v="1"/>
    <n v="12.5"/>
    <n v="1"/>
    <x v="1782"/>
    <n v="788.49"/>
    <n v="0"/>
    <x v="1790"/>
    <x v="1"/>
  </r>
  <r>
    <n v="1"/>
    <s v="       105272"/>
    <s v="       100083"/>
    <s v="CENTRIFUGA ROTINA 380"/>
    <x v="2"/>
    <s v="16.12.15"/>
    <s v="01.01.16"/>
    <s v="1"/>
    <n v="20"/>
    <n v="1"/>
    <x v="1797"/>
    <n v="41625"/>
    <n v="0"/>
    <x v="1805"/>
    <x v="1"/>
  </r>
  <r>
    <n v="1"/>
    <s v="       105273"/>
    <s v="       101318"/>
    <s v="POLICA OTVORENA"/>
    <x v="1"/>
    <s v="01.01.97"/>
    <s v="01.02.97"/>
    <s v="1"/>
    <n v="12.5"/>
    <n v="1"/>
    <x v="1782"/>
    <n v="788.49"/>
    <n v="0"/>
    <x v="1790"/>
    <x v="1"/>
  </r>
  <r>
    <n v="1"/>
    <s v="       105274"/>
    <s v="       102082"/>
    <s v="STOL S ORMARIĆIMA"/>
    <x v="1"/>
    <s v="01.01.97"/>
    <s v="01.02.97"/>
    <s v="1"/>
    <n v="12.5"/>
    <n v="1"/>
    <x v="1798"/>
    <n v="423.93"/>
    <n v="0"/>
    <x v="1806"/>
    <x v="1"/>
  </r>
  <r>
    <n v="1"/>
    <s v="       105275"/>
    <s v="       102342"/>
    <s v="ŠTOKRL DRVENI"/>
    <x v="2"/>
    <s v="01.01.97"/>
    <s v="01.02.97"/>
    <s v="1"/>
    <n v="12.5"/>
    <n v="1"/>
    <x v="739"/>
    <n v="56.53"/>
    <n v="0"/>
    <x v="749"/>
    <x v="1"/>
  </r>
  <r>
    <n v="1"/>
    <s v="       105279"/>
    <s v="       101329"/>
    <s v="POLICA ZA KNJIGE"/>
    <x v="1"/>
    <s v="01.01.97"/>
    <s v="01.02.97"/>
    <s v="1"/>
    <n v="12.5"/>
    <n v="1"/>
    <x v="1691"/>
    <n v="836.54"/>
    <n v="0"/>
    <x v="1699"/>
    <x v="1"/>
  </r>
  <r>
    <n v="1"/>
    <s v="       105280"/>
    <s v="       101484"/>
    <s v="RAČ.COMPAQ ELITE 7500"/>
    <x v="3"/>
    <s v="14.11.13"/>
    <s v="01.12.13"/>
    <s v="1"/>
    <n v="25"/>
    <n v="1"/>
    <x v="1289"/>
    <n v="6838.37"/>
    <n v="0"/>
    <x v="1299"/>
    <x v="1"/>
  </r>
  <r>
    <n v="1"/>
    <s v="       105281"/>
    <s v="       101329"/>
    <s v="POLICA ZA KNJIGE"/>
    <x v="1"/>
    <s v="01.01.97"/>
    <s v="01.02.97"/>
    <s v="1"/>
    <n v="12.5"/>
    <n v="1"/>
    <x v="1691"/>
    <n v="836.54"/>
    <n v="0"/>
    <x v="1699"/>
    <x v="1"/>
  </r>
  <r>
    <n v="1"/>
    <s v="       105282"/>
    <s v="       101132"/>
    <s v="ORMARIĆ S LADICAMA"/>
    <x v="1"/>
    <s v="01.01.97"/>
    <s v="01.02.97"/>
    <s v="1"/>
    <n v="12.5"/>
    <n v="1"/>
    <x v="518"/>
    <n v="339.14"/>
    <n v="0"/>
    <x v="530"/>
    <x v="1"/>
  </r>
  <r>
    <n v="1"/>
    <s v="       105283"/>
    <s v="       102297"/>
    <s v="STOLIĆ MALI DRVENI"/>
    <x v="1"/>
    <s v="01.01.97"/>
    <s v="01.02.97"/>
    <s v="1"/>
    <n v="12.5"/>
    <n v="1"/>
    <x v="1410"/>
    <n v="522.79999999999995"/>
    <n v="0"/>
    <x v="1420"/>
    <x v="1"/>
  </r>
  <r>
    <n v="1"/>
    <s v="       105284"/>
    <s v="       100908"/>
    <s v="ORMAR DVOKRILNI DRVENI"/>
    <x v="1"/>
    <s v="01.01.97"/>
    <s v="01.02.97"/>
    <s v="1"/>
    <n v="12.5"/>
    <n v="1"/>
    <x v="511"/>
    <n v="1695.7"/>
    <n v="0"/>
    <x v="523"/>
    <x v="1"/>
  </r>
  <r>
    <n v="1"/>
    <s v="       105285"/>
    <s v="       100908"/>
    <s v="ORMAR DVOKRILNI DRVENI"/>
    <x v="1"/>
    <s v="01.01.97"/>
    <s v="01.02.97"/>
    <s v="1"/>
    <n v="12.5"/>
    <n v="1"/>
    <x v="1799"/>
    <n v="1695.66"/>
    <n v="0"/>
    <x v="1807"/>
    <x v="1"/>
  </r>
  <r>
    <n v="1"/>
    <s v="       105286"/>
    <s v="       101080"/>
    <s v="ORMAR ZA KOROZIVNE TVARI"/>
    <x v="1"/>
    <s v="18.02.11"/>
    <s v="01.03.11"/>
    <s v="1"/>
    <n v="12.5"/>
    <n v="1"/>
    <x v="1800"/>
    <n v="5959.35"/>
    <n v="0"/>
    <x v="1808"/>
    <x v="1"/>
  </r>
  <r>
    <n v="1"/>
    <s v="       105287"/>
    <s v="       101061"/>
    <s v="Ormar za kemikalije"/>
    <x v="1"/>
    <s v="28.05.15"/>
    <s v="01.06.15"/>
    <s v="1"/>
    <n v="12.5"/>
    <n v="1"/>
    <x v="1801"/>
    <n v="2419.15"/>
    <n v="1047.0999999999999"/>
    <x v="1809"/>
    <x v="1"/>
  </r>
  <r>
    <n v="1"/>
    <s v="       105288"/>
    <s v="       101061"/>
    <s v="Ormar za kemikalije"/>
    <x v="1"/>
    <s v="28.05.15"/>
    <s v="01.06.15"/>
    <s v="1"/>
    <n v="12.5"/>
    <n v="1"/>
    <x v="1801"/>
    <n v="2419.15"/>
    <n v="1047.0999999999999"/>
    <x v="1809"/>
    <x v="1"/>
  </r>
  <r>
    <n v="1"/>
    <s v="       105289"/>
    <s v="       102564"/>
    <s v="VITRINA SA STAK. VRATIMA"/>
    <x v="1"/>
    <s v="01.01.97"/>
    <s v="01.02.97"/>
    <s v="1"/>
    <n v="12.5"/>
    <n v="1"/>
    <x v="1786"/>
    <n v="1599.6100000000001"/>
    <n v="0"/>
    <x v="1794"/>
    <x v="1"/>
  </r>
  <r>
    <n v="1"/>
    <s v="       105292"/>
    <s v="       102309"/>
    <s v="STOLIĆ ZA RAČUNALO"/>
    <x v="1"/>
    <s v="07.03.08"/>
    <s v="01.04.08"/>
    <s v="1"/>
    <n v="12.5"/>
    <n v="1"/>
    <x v="1802"/>
    <n v="319"/>
    <n v="0"/>
    <x v="1810"/>
    <x v="1"/>
  </r>
  <r>
    <n v="1"/>
    <s v="       105296"/>
    <s v="       100036"/>
    <s v="ATOMSKI APSORCIJSKI SPEKT"/>
    <x v="2"/>
    <s v="27.02.07"/>
    <s v="01.03.07"/>
    <s v="1"/>
    <n v="20"/>
    <n v="1"/>
    <x v="1803"/>
    <n v="496315.08"/>
    <n v="36695.129999999997"/>
    <x v="1811"/>
    <x v="1"/>
  </r>
  <r>
    <n v="1"/>
    <s v="       105298"/>
    <s v="       102109"/>
    <s v="STOL ZA VAGU"/>
    <x v="1"/>
    <s v="01.01.97"/>
    <s v="01.02.97"/>
    <s v="1"/>
    <n v="12.5"/>
    <n v="1"/>
    <x v="1775"/>
    <n v="856.23"/>
    <n v="0"/>
    <x v="1783"/>
    <x v="1"/>
  </r>
  <r>
    <n v="1"/>
    <s v="       105301"/>
    <s v="       100330"/>
    <s v="IONSKI KROMATOGRAF+PC+MON"/>
    <x v="2"/>
    <s v="31.03.03"/>
    <s v="01.04.03"/>
    <s v="1"/>
    <n v="20"/>
    <n v="1"/>
    <x v="1804"/>
    <n v="236725.75"/>
    <n v="0"/>
    <x v="1812"/>
    <x v="1"/>
  </r>
  <r>
    <n v="1"/>
    <s v="       105304"/>
    <s v="       102327"/>
    <s v="SUST.ZA OPSKRBU LAB.PLINO"/>
    <x v="2"/>
    <s v="30.01.07"/>
    <s v="01.02.07"/>
    <s v="1"/>
    <n v="20"/>
    <n v="1"/>
    <x v="1805"/>
    <n v="71898.990000000005"/>
    <n v="0"/>
    <x v="1813"/>
    <x v="1"/>
  </r>
  <r>
    <n v="1"/>
    <s v="       105305"/>
    <s v="       100927"/>
    <s v="ORMAR GARDEROBNI STAKLO"/>
    <x v="1"/>
    <s v="01.01.97"/>
    <s v="01.02.97"/>
    <s v="1"/>
    <n v="12.5"/>
    <n v="1"/>
    <x v="503"/>
    <n v="847.84"/>
    <n v="0"/>
    <x v="515"/>
    <x v="1"/>
  </r>
  <r>
    <n v="1"/>
    <s v="       105306"/>
    <s v="       102519"/>
    <s v="VAGA AV 8101"/>
    <x v="2"/>
    <s v="18.12.09"/>
    <s v="01.01.10"/>
    <s v="1"/>
    <n v="20"/>
    <n v="1"/>
    <x v="1806"/>
    <n v="4833"/>
    <n v="0"/>
    <x v="1814"/>
    <x v="1"/>
  </r>
  <r>
    <n v="1"/>
    <s v="       105307"/>
    <s v="       100016"/>
    <s v="ANALITIČKA VAGA AB204-S/A"/>
    <x v="2"/>
    <s v="01.06.01"/>
    <s v="01.07.01"/>
    <s v="1"/>
    <n v="20"/>
    <n v="1"/>
    <x v="1807"/>
    <n v="23322.13"/>
    <n v="0"/>
    <x v="1815"/>
    <x v="1"/>
  </r>
  <r>
    <n v="1"/>
    <s v="       105309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5311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316"/>
    <s v="       101956"/>
    <s v="STOL LABORATORIJSKI"/>
    <x v="1"/>
    <s v="28.10.05"/>
    <s v="01.11.05"/>
    <s v="1"/>
    <n v="12.5"/>
    <n v="1"/>
    <x v="1808"/>
    <n v="3744.6"/>
    <n v="0"/>
    <x v="1816"/>
    <x v="1"/>
  </r>
  <r>
    <n v="1"/>
    <s v="       105318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319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320"/>
    <s v="       101314"/>
    <s v="POLICA DRVENA OTVORENA (P"/>
    <x v="1"/>
    <s v="01.01.97"/>
    <s v="01.02.97"/>
    <s v="1"/>
    <n v="12.5"/>
    <n v="1"/>
    <x v="503"/>
    <n v="847.84"/>
    <n v="0"/>
    <x v="515"/>
    <x v="1"/>
  </r>
  <r>
    <n v="1"/>
    <s v="       105333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5335"/>
    <s v="       100901"/>
    <s v="ORMAR DRVENI"/>
    <x v="1"/>
    <s v="01.01.97"/>
    <s v="01.02.97"/>
    <s v="1"/>
    <n v="12.5"/>
    <n v="1"/>
    <x v="1809"/>
    <n v="989.04000000000008"/>
    <n v="0"/>
    <x v="1817"/>
    <x v="1"/>
  </r>
  <r>
    <n v="1"/>
    <s v="       105336"/>
    <s v="       100901"/>
    <s v="ORMAR DRVENI"/>
    <x v="1"/>
    <s v="01.01.97"/>
    <s v="01.02.97"/>
    <s v="1"/>
    <n v="12.5"/>
    <n v="1"/>
    <x v="563"/>
    <n v="282.68"/>
    <n v="0"/>
    <x v="575"/>
    <x v="1"/>
  </r>
  <r>
    <n v="1"/>
    <s v="       105337"/>
    <s v="       101154"/>
    <s v="ORMARIĆ VISEĆI"/>
    <x v="1"/>
    <s v="01.01.97"/>
    <s v="01.02.97"/>
    <s v="1"/>
    <n v="12.5"/>
    <n v="1"/>
    <x v="1782"/>
    <n v="788.49"/>
    <n v="0"/>
    <x v="1790"/>
    <x v="1"/>
  </r>
  <r>
    <n v="1"/>
    <s v="       105338"/>
    <s v="       102067"/>
    <s v="STOL RADNI S ORMAR. DUGI"/>
    <x v="1"/>
    <s v="01.01.97"/>
    <s v="01.02.97"/>
    <s v="1"/>
    <n v="12.5"/>
    <n v="1"/>
    <x v="783"/>
    <n v="339.11"/>
    <n v="0"/>
    <x v="793"/>
    <x v="1"/>
  </r>
  <r>
    <n v="1"/>
    <s v="       105341"/>
    <s v="       101893"/>
    <s v="STOL CRNI DUŽI"/>
    <x v="1"/>
    <s v="01.01.97"/>
    <s v="01.02.97"/>
    <s v="1"/>
    <n v="12.5"/>
    <n v="1"/>
    <x v="1689"/>
    <n v="423.92"/>
    <n v="0"/>
    <x v="1697"/>
    <x v="1"/>
  </r>
  <r>
    <n v="1"/>
    <s v="       105343"/>
    <s v="       102576"/>
    <s v="VITRINA VISEĆA"/>
    <x v="1"/>
    <s v="01.01.97"/>
    <s v="01.02.97"/>
    <s v="1"/>
    <n v="12.5"/>
    <n v="1"/>
    <x v="1810"/>
    <n v="282.54000000000002"/>
    <n v="0"/>
    <x v="1818"/>
    <x v="1"/>
  </r>
  <r>
    <n v="1"/>
    <s v="       105344"/>
    <s v="       102576"/>
    <s v="VITRINA VISEĆA"/>
    <x v="1"/>
    <s v="01.01.97"/>
    <s v="01.02.97"/>
    <s v="1"/>
    <n v="12.5"/>
    <n v="1"/>
    <x v="488"/>
    <n v="1130.46"/>
    <n v="0"/>
    <x v="500"/>
    <x v="1"/>
  </r>
  <r>
    <n v="1"/>
    <s v="       105345"/>
    <s v="       101143"/>
    <s v="ORMARIĆ SA RADNOM PLOHOM"/>
    <x v="1"/>
    <s v="01.01.97"/>
    <s v="01.02.97"/>
    <s v="1"/>
    <n v="12.5"/>
    <n v="1"/>
    <x v="783"/>
    <n v="339.11"/>
    <n v="0"/>
    <x v="793"/>
    <x v="1"/>
  </r>
  <r>
    <n v="1"/>
    <s v="       105346"/>
    <s v="       102576"/>
    <s v="VITRINA VISEĆA"/>
    <x v="1"/>
    <s v="01.01.97"/>
    <s v="01.02.97"/>
    <s v="1"/>
    <n v="12.5"/>
    <n v="1"/>
    <x v="1782"/>
    <n v="788.49"/>
    <n v="0"/>
    <x v="1790"/>
    <x v="1"/>
  </r>
  <r>
    <n v="1"/>
    <s v="       105347"/>
    <s v="       102576"/>
    <s v="VITRINA VISEĆA"/>
    <x v="1"/>
    <s v="01.01.97"/>
    <s v="01.02.97"/>
    <s v="1"/>
    <n v="12.5"/>
    <n v="1"/>
    <x v="1782"/>
    <n v="788.49"/>
    <n v="0"/>
    <x v="1790"/>
    <x v="1"/>
  </r>
  <r>
    <n v="1"/>
    <s v="       105352"/>
    <s v="       102575"/>
    <s v="VITRINA VISEĆA"/>
    <x v="1"/>
    <s v="01.01.97"/>
    <s v="01.02.97"/>
    <s v="1"/>
    <n v="12.5"/>
    <n v="1"/>
    <x v="1810"/>
    <n v="282.54000000000002"/>
    <n v="0"/>
    <x v="1818"/>
    <x v="1"/>
  </r>
  <r>
    <n v="1"/>
    <s v="       105354"/>
    <s v="       101866"/>
    <s v="STOL - RADNI"/>
    <x v="1"/>
    <s v="01.01.97"/>
    <s v="01.02.97"/>
    <s v="1"/>
    <n v="12.5"/>
    <n v="1"/>
    <x v="1811"/>
    <n v="565.16"/>
    <n v="0"/>
    <x v="1819"/>
    <x v="1"/>
  </r>
  <r>
    <n v="1"/>
    <s v="       105355"/>
    <s v="       101828"/>
    <s v="STALAK 50x70cm ZA PUMPA"/>
    <x v="2"/>
    <s v="15.07.10"/>
    <s v="01.08.10"/>
    <s v="1"/>
    <n v="20"/>
    <n v="1"/>
    <x v="1812"/>
    <n v="2150"/>
    <n v="0"/>
    <x v="1820"/>
    <x v="1"/>
  </r>
  <r>
    <n v="1"/>
    <s v="       105356"/>
    <s v="       102413"/>
    <s v="TRESILICA"/>
    <x v="2"/>
    <s v="21.01.05"/>
    <s v="01.02.05"/>
    <s v="1"/>
    <n v="20"/>
    <n v="1"/>
    <x v="1813"/>
    <n v="1055.5"/>
    <n v="0"/>
    <x v="1821"/>
    <x v="1"/>
  </r>
  <r>
    <n v="1"/>
    <s v="       105357"/>
    <s v="       101461"/>
    <s v="PUMPA VAKUM(dodat.uređINA"/>
    <x v="2"/>
    <s v="11.10.04"/>
    <s v="01.11.04"/>
    <s v="1"/>
    <n v="20"/>
    <n v="1"/>
    <x v="1814"/>
    <n v="5124"/>
    <n v="0"/>
    <x v="1822"/>
    <x v="1"/>
  </r>
  <r>
    <n v="1"/>
    <s v="       105358"/>
    <s v="       100325"/>
    <s v="INSTR. LIOFILIZATOR"/>
    <x v="2"/>
    <s v="09.08.06"/>
    <s v="01.09.06"/>
    <s v="1"/>
    <n v="20"/>
    <n v="1"/>
    <x v="1815"/>
    <n v="107861.66"/>
    <n v="0"/>
    <x v="1823"/>
    <x v="1"/>
  </r>
  <r>
    <n v="1"/>
    <s v="       105359"/>
    <s v="       100172"/>
    <s v="FOTELJA CRNA STARA"/>
    <x v="1"/>
    <s v="01.01.97"/>
    <s v="01.02.97"/>
    <s v="1"/>
    <n v="12.5"/>
    <n v="1"/>
    <x v="1770"/>
    <n v="791.31000000000006"/>
    <n v="0"/>
    <x v="1778"/>
    <x v="1"/>
  </r>
  <r>
    <n v="1"/>
    <s v="       105363"/>
    <s v="       102415"/>
    <s v="TRESILICA ORBITALNA"/>
    <x v="2"/>
    <s v="26.03.02"/>
    <s v="01.04.02"/>
    <s v="1"/>
    <n v="20"/>
    <n v="1"/>
    <x v="1816"/>
    <n v="12508.66"/>
    <n v="0"/>
    <x v="1824"/>
    <x v="1"/>
  </r>
  <r>
    <n v="1"/>
    <s v="       105364"/>
    <s v="       100699"/>
    <s v="MONITOR LCD PHILIPS 17&quot;"/>
    <x v="3"/>
    <s v="05.04.05"/>
    <s v="01.05.05"/>
    <s v="1"/>
    <n v="25"/>
    <n v="1"/>
    <x v="1817"/>
    <n v="2525.4"/>
    <n v="0"/>
    <x v="1825"/>
    <x v="1"/>
  </r>
  <r>
    <n v="1"/>
    <s v="       105369"/>
    <s v="       100549"/>
    <s v="MIKROSKOP REICHERT 197815"/>
    <x v="2"/>
    <s v="01.01.97"/>
    <s v="01.02.97"/>
    <s v="1"/>
    <n v="20"/>
    <n v="1"/>
    <x v="1818"/>
    <n v="2569.8000000000002"/>
    <n v="0"/>
    <x v="1826"/>
    <x v="1"/>
  </r>
  <r>
    <n v="1"/>
    <s v="       105377"/>
    <s v="       100124"/>
    <s v="DISK HDD EXTERNI 80GB"/>
    <x v="2"/>
    <s v="16.11.06"/>
    <s v="01.12.06"/>
    <s v="1"/>
    <n v="25"/>
    <n v="0"/>
    <x v="1402"/>
    <n v="0"/>
    <n v="0"/>
    <x v="1412"/>
    <x v="2"/>
  </r>
  <r>
    <n v="1"/>
    <s v="       105378"/>
    <s v="       102183"/>
    <s v="STOLAC SMEĐI ŠTOF"/>
    <x v="1"/>
    <s v="01.01.97"/>
    <s v="01.02.97"/>
    <s v="1"/>
    <n v="12.5"/>
    <n v="1"/>
    <x v="1690"/>
    <n v="791.30000000000007"/>
    <n v="0"/>
    <x v="1698"/>
    <x v="1"/>
  </r>
  <r>
    <n v="1"/>
    <s v="       105380"/>
    <s v="       102063"/>
    <s v="STOL RADNI S LADICAMA"/>
    <x v="1"/>
    <s v="01.01.97"/>
    <s v="01.02.97"/>
    <s v="1"/>
    <n v="12.5"/>
    <n v="1"/>
    <x v="512"/>
    <n v="551.11"/>
    <n v="0"/>
    <x v="524"/>
    <x v="1"/>
  </r>
  <r>
    <n v="1"/>
    <s v="       105381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5385"/>
    <s v="       101134"/>
    <s v="ORMARIĆ S LADICAMA"/>
    <x v="1"/>
    <s v="01.01.97"/>
    <s v="01.02.97"/>
    <s v="1"/>
    <n v="12.5"/>
    <n v="1"/>
    <x v="518"/>
    <n v="339.14"/>
    <n v="0"/>
    <x v="530"/>
    <x v="1"/>
  </r>
  <r>
    <n v="1"/>
    <s v="       105386"/>
    <s v="       102071"/>
    <s v="STOL RADNI"/>
    <x v="1"/>
    <s v="01.01.97"/>
    <s v="01.02.97"/>
    <s v="1"/>
    <n v="12.5"/>
    <n v="1"/>
    <x v="512"/>
    <n v="551.11"/>
    <n v="0"/>
    <x v="524"/>
    <x v="1"/>
  </r>
  <r>
    <n v="1"/>
    <s v="       105387"/>
    <s v="       102123"/>
    <s v="STOLAC DAKTILO"/>
    <x v="1"/>
    <s v="16.03.02"/>
    <s v="01.04.02"/>
    <s v="1"/>
    <n v="12.5"/>
    <n v="1"/>
    <x v="1819"/>
    <n v="629.09"/>
    <n v="0"/>
    <x v="1827"/>
    <x v="1"/>
  </r>
  <r>
    <n v="1"/>
    <s v="       105388"/>
    <s v="       101134"/>
    <s v="ORMARIĆ S LADICAMA"/>
    <x v="1"/>
    <s v="01.01.97"/>
    <s v="01.02.97"/>
    <s v="1"/>
    <n v="12.5"/>
    <n v="1"/>
    <x v="518"/>
    <n v="339.14"/>
    <n v="0"/>
    <x v="530"/>
    <x v="1"/>
  </r>
  <r>
    <n v="1"/>
    <s v="       105391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5392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5393"/>
    <s v="       100929"/>
    <s v="ORMAR GARDEROBNI STAKLO s"/>
    <x v="1"/>
    <s v="01.01.97"/>
    <s v="01.02.97"/>
    <s v="1"/>
    <n v="12.5"/>
    <n v="1"/>
    <x v="503"/>
    <n v="847.84"/>
    <n v="0"/>
    <x v="515"/>
    <x v="1"/>
  </r>
  <r>
    <n v="1"/>
    <s v="       105394"/>
    <s v="       101491"/>
    <s v="RAČ.HP COMPAG 8100"/>
    <x v="3"/>
    <s v="03.12.10"/>
    <s v="01.01.11"/>
    <s v="1"/>
    <n v="25"/>
    <n v="1"/>
    <x v="881"/>
    <n v="6491.76"/>
    <n v="0"/>
    <x v="891"/>
    <x v="1"/>
  </r>
  <r>
    <n v="1"/>
    <s v="       105395"/>
    <s v="       102195"/>
    <s v="STOLAC UREDSKI"/>
    <x v="1"/>
    <s v="16.11.12"/>
    <s v="01.12.12"/>
    <s v="1"/>
    <n v="12.5"/>
    <n v="1"/>
    <x v="1419"/>
    <n v="399"/>
    <n v="0"/>
    <x v="1429"/>
    <x v="1"/>
  </r>
  <r>
    <n v="1"/>
    <s v="       105396"/>
    <s v="       102062"/>
    <s v="STOL RADNI S LADICAMA"/>
    <x v="1"/>
    <s v="01.01.97"/>
    <s v="01.02.97"/>
    <s v="1"/>
    <n v="12.5"/>
    <n v="1"/>
    <x v="512"/>
    <n v="551.11"/>
    <n v="0"/>
    <x v="524"/>
    <x v="1"/>
  </r>
  <r>
    <n v="1"/>
    <s v="       105399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00"/>
    <s v="       100655"/>
    <s v="MONITOR 24&quot; HP LA2405WG"/>
    <x v="3"/>
    <s v="03.12.10"/>
    <s v="01.01.11"/>
    <s v="1"/>
    <n v="25"/>
    <n v="1"/>
    <x v="790"/>
    <n v="2197.9500000000003"/>
    <n v="0"/>
    <x v="800"/>
    <x v="1"/>
  </r>
  <r>
    <n v="1"/>
    <s v="       105402"/>
    <s v="       100908"/>
    <s v="ORMAR DVOKRILNI DRVENI"/>
    <x v="1"/>
    <s v="01.01.97"/>
    <s v="01.02.97"/>
    <s v="1"/>
    <n v="12.5"/>
    <n v="1"/>
    <x v="511"/>
    <n v="1695.7"/>
    <n v="0"/>
    <x v="523"/>
    <x v="1"/>
  </r>
  <r>
    <n v="1"/>
    <s v="       105410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11"/>
    <s v="       100540"/>
    <s v="MIKROSKOP LEITZ ORTHOPLAN"/>
    <x v="2"/>
    <s v="01.01.97"/>
    <s v="01.02.97"/>
    <s v="1"/>
    <n v="20"/>
    <n v="1"/>
    <x v="1820"/>
    <n v="88439.3"/>
    <n v="0"/>
    <x v="1828"/>
    <x v="1"/>
  </r>
  <r>
    <n v="1"/>
    <s v="       105415"/>
    <s v="       100854"/>
    <s v="OPREMA ZA MIKROSKOP LEITZ"/>
    <x v="2"/>
    <s v="01.01.97"/>
    <s v="01.02.97"/>
    <s v="1"/>
    <n v="20"/>
    <n v="1"/>
    <x v="1821"/>
    <n v="8586.57"/>
    <n v="0"/>
    <x v="1829"/>
    <x v="1"/>
  </r>
  <r>
    <n v="1"/>
    <s v="       105416"/>
    <s v="       102188"/>
    <s v="STOLAC ŠKOLSKI DRVENI"/>
    <x v="1"/>
    <s v="01.01.97"/>
    <s v="01.02.97"/>
    <s v="1"/>
    <n v="12.5"/>
    <n v="1"/>
    <x v="1400"/>
    <n v="214.74"/>
    <n v="0"/>
    <x v="1410"/>
    <x v="1"/>
  </r>
  <r>
    <n v="1"/>
    <s v="       105417"/>
    <s v="       102130"/>
    <s v="STOLAC DRVENI ŠKOLSKI"/>
    <x v="1"/>
    <s v="01.01.97"/>
    <s v="01.02.97"/>
    <s v="1"/>
    <n v="12.5"/>
    <n v="1"/>
    <x v="1400"/>
    <n v="214.74"/>
    <n v="0"/>
    <x v="1410"/>
    <x v="1"/>
  </r>
  <r>
    <n v="1"/>
    <s v="       105418"/>
    <s v="       101825"/>
    <s v="SPRAVA ZA PLANPARALELNE P"/>
    <x v="2"/>
    <s v="01.01.97"/>
    <s v="01.02.97"/>
    <s v="1"/>
    <n v="20"/>
    <n v="1"/>
    <x v="230"/>
    <n v="300"/>
    <n v="0"/>
    <x v="41"/>
    <x v="1"/>
  </r>
  <r>
    <n v="1"/>
    <s v="       105419"/>
    <s v="       102241"/>
    <s v="STOLICA DRVENA"/>
    <x v="1"/>
    <s v="01.01.97"/>
    <s v="01.02.97"/>
    <s v="1"/>
    <n v="12.5"/>
    <n v="1"/>
    <x v="1822"/>
    <n v="124.15"/>
    <n v="0"/>
    <x v="1830"/>
    <x v="1"/>
  </r>
  <r>
    <n v="1"/>
    <s v="       105420"/>
    <s v="       102130"/>
    <s v="STOLAC DRVENI ŠKOLSKI"/>
    <x v="1"/>
    <s v="01.01.97"/>
    <s v="01.02.97"/>
    <s v="1"/>
    <n v="12.5"/>
    <n v="1"/>
    <x v="1400"/>
    <n v="214.74"/>
    <n v="0"/>
    <x v="1410"/>
    <x v="1"/>
  </r>
  <r>
    <n v="1"/>
    <s v="       105421"/>
    <s v="       102052"/>
    <s v="STOL RADNI METALNI"/>
    <x v="1"/>
    <s v="01.01.97"/>
    <s v="01.02.97"/>
    <s v="1"/>
    <n v="12.5"/>
    <n v="1"/>
    <x v="1689"/>
    <n v="423.92"/>
    <n v="0"/>
    <x v="1697"/>
    <x v="1"/>
  </r>
  <r>
    <n v="1"/>
    <s v="       105426"/>
    <s v="       101412"/>
    <s v="PROJEKTOR LCD OptomaEP774"/>
    <x v="2"/>
    <s v="29.10.08"/>
    <s v="01.11.08"/>
    <s v="1"/>
    <n v="25"/>
    <n v="1"/>
    <x v="1823"/>
    <n v="10858"/>
    <n v="0"/>
    <x v="1831"/>
    <x v="1"/>
  </r>
  <r>
    <n v="1"/>
    <s v="       105427"/>
    <s v="       101276"/>
    <s v="PLOČA ŠKOLSKA (BIJELA)"/>
    <x v="2"/>
    <s v="09.10.02"/>
    <s v="01.11.02"/>
    <s v="1"/>
    <n v="12.5"/>
    <n v="1"/>
    <x v="1824"/>
    <n v="3118.32"/>
    <n v="0"/>
    <x v="1832"/>
    <x v="1"/>
  </r>
  <r>
    <n v="1"/>
    <s v="       105428"/>
    <s v="       100523"/>
    <s v="MIKROS.POLARIZ.LEICA DMEP"/>
    <x v="2"/>
    <s v="31.03.06"/>
    <s v="01.04.06"/>
    <s v="1"/>
    <n v="20"/>
    <n v="1"/>
    <x v="1762"/>
    <n v="48800"/>
    <n v="0"/>
    <x v="1770"/>
    <x v="1"/>
  </r>
  <r>
    <n v="1"/>
    <s v="       105429"/>
    <s v="       100522"/>
    <s v="MIKROS.BINOKULARNI LEICA"/>
    <x v="2"/>
    <s v="30.01.08"/>
    <s v="01.02.08"/>
    <s v="1"/>
    <n v="20"/>
    <n v="1"/>
    <x v="1825"/>
    <n v="31733.24"/>
    <n v="0"/>
    <x v="1833"/>
    <x v="1"/>
  </r>
  <r>
    <n v="1"/>
    <s v="       105430"/>
    <s v="       100522"/>
    <s v="MIKROS.BINOKULARNI LEICA"/>
    <x v="2"/>
    <s v="30.01.08"/>
    <s v="01.02.08"/>
    <s v="1"/>
    <n v="20"/>
    <n v="1"/>
    <x v="1825"/>
    <n v="31733.24"/>
    <n v="0"/>
    <x v="1833"/>
    <x v="1"/>
  </r>
  <r>
    <n v="1"/>
    <s v="       105431"/>
    <s v="       100523"/>
    <s v="MIKROS.POLARIZ.LEICA DMEP"/>
    <x v="2"/>
    <s v="31.03.06"/>
    <s v="01.04.06"/>
    <s v="1"/>
    <n v="20"/>
    <n v="1"/>
    <x v="1762"/>
    <n v="48800"/>
    <n v="0"/>
    <x v="1770"/>
    <x v="1"/>
  </r>
  <r>
    <n v="1"/>
    <s v="       105432"/>
    <s v="       100350"/>
    <s v="KAMERA DIGITALNA"/>
    <x v="2"/>
    <s v="08.01.03"/>
    <s v="01.02.03"/>
    <s v="1"/>
    <n v="20"/>
    <n v="1"/>
    <x v="1826"/>
    <n v="25000"/>
    <n v="0"/>
    <x v="1834"/>
    <x v="1"/>
  </r>
  <r>
    <n v="1"/>
    <s v="       105433"/>
    <s v="       100536"/>
    <s v="MIKROSKOP LEICA DM LSP"/>
    <x v="2"/>
    <s v="14.01.02"/>
    <s v="01.02.02"/>
    <s v="1"/>
    <n v="20"/>
    <n v="1"/>
    <x v="1827"/>
    <n v="115900"/>
    <n v="0"/>
    <x v="1835"/>
    <x v="1"/>
  </r>
  <r>
    <n v="1"/>
    <s v="       105434"/>
    <s v="       100522"/>
    <s v="MIKROS.BINOKULARNI LEICA"/>
    <x v="2"/>
    <s v="30.01.08"/>
    <s v="01.02.08"/>
    <s v="1"/>
    <n v="20"/>
    <n v="1"/>
    <x v="1825"/>
    <n v="31733.24"/>
    <n v="0"/>
    <x v="1833"/>
    <x v="1"/>
  </r>
  <r>
    <n v="1"/>
    <s v="       105435"/>
    <s v="       100524"/>
    <s v="MIKROS.TRINOKULARNI LEICA"/>
    <x v="2"/>
    <s v="30.01.08"/>
    <s v="01.02.08"/>
    <s v="1"/>
    <n v="20"/>
    <n v="1"/>
    <x v="1828"/>
    <n v="33532.42"/>
    <n v="0"/>
    <x v="1836"/>
    <x v="1"/>
  </r>
  <r>
    <n v="1"/>
    <s v="       105436"/>
    <s v="       100989"/>
    <s v="ORMAR S STAKLENIM VRATIMA"/>
    <x v="1"/>
    <s v="01.01.97"/>
    <s v="01.02.97"/>
    <s v="1"/>
    <n v="12.5"/>
    <n v="1"/>
    <x v="511"/>
    <n v="1695.7"/>
    <n v="0"/>
    <x v="523"/>
    <x v="1"/>
  </r>
  <r>
    <n v="1"/>
    <s v="       105438"/>
    <s v="       100997"/>
    <s v="ORMAR SA STAKLENIM VRAT."/>
    <x v="1"/>
    <s v="01.01.97"/>
    <s v="01.02.97"/>
    <s v="1"/>
    <n v="12.5"/>
    <n v="1"/>
    <x v="1829"/>
    <n v="2355.12"/>
    <n v="0"/>
    <x v="1837"/>
    <x v="1"/>
  </r>
  <r>
    <n v="1"/>
    <s v="       105439"/>
    <s v="       100899"/>
    <s v="ORMAR DRVENI JEDNOKRILNI"/>
    <x v="1"/>
    <s v="01.01.97"/>
    <s v="01.02.97"/>
    <s v="1"/>
    <n v="12.5"/>
    <n v="1"/>
    <x v="1830"/>
    <n v="546.51"/>
    <n v="0"/>
    <x v="1838"/>
    <x v="1"/>
  </r>
  <r>
    <n v="1"/>
    <s v="       105440"/>
    <s v="       101326"/>
    <s v="POLICA VISEĆA 80x80x35"/>
    <x v="1"/>
    <s v="18.12.11"/>
    <s v="01.01.12"/>
    <s v="1"/>
    <n v="12.5"/>
    <n v="1"/>
    <x v="1831"/>
    <n v="787.2"/>
    <n v="0"/>
    <x v="1839"/>
    <x v="1"/>
  </r>
  <r>
    <n v="1"/>
    <s v="       105441"/>
    <s v="       101325"/>
    <s v="POLICA VIS.ZATVO.80x40x35"/>
    <x v="1"/>
    <s v="18.12.11"/>
    <s v="01.01.12"/>
    <s v="1"/>
    <n v="12.5"/>
    <n v="1"/>
    <x v="1832"/>
    <n v="867.15"/>
    <n v="0"/>
    <x v="1840"/>
    <x v="1"/>
  </r>
  <r>
    <n v="1"/>
    <s v="       105442"/>
    <s v="       101326"/>
    <s v="POLICA VISEĆA 80x80x35"/>
    <x v="1"/>
    <s v="18.12.11"/>
    <s v="01.01.12"/>
    <s v="1"/>
    <n v="12.5"/>
    <n v="1"/>
    <x v="1831"/>
    <n v="787.2"/>
    <n v="0"/>
    <x v="1839"/>
    <x v="1"/>
  </r>
  <r>
    <n v="1"/>
    <s v="       105443"/>
    <s v="       101088"/>
    <s v="ORMAR ZA REGIST.STAKLO"/>
    <x v="1"/>
    <s v="18.12.11"/>
    <s v="01.01.12"/>
    <s v="1"/>
    <n v="12.5"/>
    <n v="1"/>
    <x v="1833"/>
    <n v="1402.2"/>
    <n v="0"/>
    <x v="1841"/>
    <x v="1"/>
  </r>
  <r>
    <n v="1"/>
    <s v="       105444"/>
    <s v="       102031"/>
    <s v="STOL RADNI 200x80x75"/>
    <x v="1"/>
    <s v="18.12.11"/>
    <s v="01.01.12"/>
    <s v="1"/>
    <n v="12.5"/>
    <n v="1"/>
    <x v="1834"/>
    <n v="2958.15"/>
    <n v="0"/>
    <x v="1842"/>
    <x v="1"/>
  </r>
  <r>
    <n v="1"/>
    <s v="       105448"/>
    <s v="       102024"/>
    <s v="STOL RADNI 175x80x75"/>
    <x v="1"/>
    <s v="18.12.11"/>
    <s v="01.01.12"/>
    <s v="1"/>
    <n v="12.5"/>
    <n v="1"/>
    <x v="1835"/>
    <n v="1998.75"/>
    <n v="0"/>
    <x v="1843"/>
    <x v="1"/>
  </r>
  <r>
    <n v="1"/>
    <s v="       105449"/>
    <s v="       101309"/>
    <s v="POKRETNA ORMARIĆ"/>
    <x v="1"/>
    <s v="18.12.11"/>
    <s v="01.01.12"/>
    <s v="1"/>
    <n v="12.5"/>
    <n v="1"/>
    <x v="1836"/>
    <n v="848.7"/>
    <n v="0"/>
    <x v="1844"/>
    <x v="1"/>
  </r>
  <r>
    <n v="1"/>
    <s v="       105450"/>
    <s v="       101087"/>
    <s v="ORMAR ZA REGIST.80x40x110"/>
    <x v="1"/>
    <s v="18.12.11"/>
    <s v="01.01.12"/>
    <s v="1"/>
    <n v="12.5"/>
    <n v="1"/>
    <x v="1757"/>
    <n v="1525.2"/>
    <n v="0"/>
    <x v="1765"/>
    <x v="1"/>
  </r>
  <r>
    <n v="1"/>
    <s v="       105451"/>
    <s v="       102040"/>
    <s v="STOL RADNI 80x80x75"/>
    <x v="1"/>
    <s v="18.12.11"/>
    <s v="01.01.12"/>
    <s v="1"/>
    <n v="12.5"/>
    <n v="1"/>
    <x v="1837"/>
    <n v="1193.1000000000001"/>
    <n v="0"/>
    <x v="1845"/>
    <x v="1"/>
  </r>
  <r>
    <n v="1"/>
    <s v="       105453"/>
    <s v="       102130"/>
    <s v="STOLAC DRVENI ŠKOLSKI"/>
    <x v="1"/>
    <s v="01.01.97"/>
    <s v="01.02.97"/>
    <s v="1"/>
    <n v="12.5"/>
    <n v="1"/>
    <x v="1400"/>
    <n v="214.74"/>
    <n v="0"/>
    <x v="1410"/>
    <x v="1"/>
  </r>
  <r>
    <n v="1"/>
    <s v="       105454"/>
    <s v="       100307"/>
    <s v="HLADNJAK GORENJE RK6160AW"/>
    <x v="2"/>
    <s v="14.12.11"/>
    <s v="01.01.12"/>
    <s v="1"/>
    <n v="20"/>
    <n v="1"/>
    <x v="1838"/>
    <n v="2819.04"/>
    <n v="0"/>
    <x v="1846"/>
    <x v="1"/>
  </r>
  <r>
    <n v="1"/>
    <s v="       105455"/>
    <s v="       100920"/>
    <s v="ORMAR GARDEROBNI"/>
    <x v="1"/>
    <s v="18.12.11"/>
    <s v="01.01.12"/>
    <s v="1"/>
    <n v="12.5"/>
    <n v="1"/>
    <x v="1839"/>
    <n v="2140.1999999999998"/>
    <n v="0"/>
    <x v="1847"/>
    <x v="1"/>
  </r>
  <r>
    <n v="1"/>
    <s v="       105459"/>
    <s v="       101483"/>
    <s v="RAČ.COMPAQ 8200"/>
    <x v="3"/>
    <s v="03.06.11"/>
    <s v="01.07.11"/>
    <s v="1"/>
    <n v="25"/>
    <n v="1"/>
    <x v="1840"/>
    <n v="5702.58"/>
    <n v="0"/>
    <x v="1848"/>
    <x v="1"/>
  </r>
  <r>
    <n v="1"/>
    <s v="       105463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66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0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1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3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4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5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6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7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78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80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81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82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83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84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489"/>
    <s v="       101468"/>
    <s v="RAČ. MBintel"/>
    <x v="3"/>
    <s v="07.04.03"/>
    <s v="01.05.03"/>
    <s v="1"/>
    <n v="25"/>
    <n v="1"/>
    <x v="1841"/>
    <n v="4043.6600000000003"/>
    <n v="0"/>
    <x v="1849"/>
    <x v="1"/>
  </r>
  <r>
    <n v="1"/>
    <s v="       105492"/>
    <s v="       102569"/>
    <s v="VITRINA STAKLENA S UZOR."/>
    <x v="1"/>
    <s v="01.01.97"/>
    <s v="01.02.97"/>
    <s v="1"/>
    <n v="12.5"/>
    <n v="1"/>
    <x v="1842"/>
    <n v="1413.1000000000001"/>
    <n v="0"/>
    <x v="1850"/>
    <x v="1"/>
  </r>
  <r>
    <n v="1"/>
    <s v="       105493"/>
    <s v="       102569"/>
    <s v="VITRINA STAKLENA S UZOR."/>
    <x v="1"/>
    <s v="01.01.97"/>
    <s v="01.02.97"/>
    <s v="1"/>
    <n v="12.5"/>
    <n v="1"/>
    <x v="1842"/>
    <n v="1413.1000000000001"/>
    <n v="0"/>
    <x v="1850"/>
    <x v="1"/>
  </r>
  <r>
    <n v="1"/>
    <s v="       105494"/>
    <s v="       102583"/>
    <s v="VITRINA ZA UZORKE(VIŠA)"/>
    <x v="1"/>
    <s v="01.01.97"/>
    <s v="01.02.97"/>
    <s v="1"/>
    <n v="12.5"/>
    <n v="1"/>
    <x v="1692"/>
    <n v="1950.05"/>
    <n v="0"/>
    <x v="1700"/>
    <x v="1"/>
  </r>
  <r>
    <n v="1"/>
    <s v="       105495"/>
    <s v="       102583"/>
    <s v="VITRINA ZA UZORKE(VIŠA)"/>
    <x v="1"/>
    <s v="01.01.97"/>
    <s v="01.02.97"/>
    <s v="1"/>
    <n v="12.5"/>
    <n v="1"/>
    <x v="1692"/>
    <n v="1950.05"/>
    <n v="0"/>
    <x v="1700"/>
    <x v="1"/>
  </r>
  <r>
    <n v="1"/>
    <s v="       105496"/>
    <s v="       102583"/>
    <s v="VITRINA ZA UZORKE(VIŠA)"/>
    <x v="1"/>
    <s v="01.01.97"/>
    <s v="01.02.97"/>
    <s v="1"/>
    <n v="12.5"/>
    <n v="1"/>
    <x v="1692"/>
    <n v="1950.05"/>
    <n v="0"/>
    <x v="1700"/>
    <x v="1"/>
  </r>
  <r>
    <n v="1"/>
    <s v="       105498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500"/>
    <s v="       102277"/>
    <s v="STOLICA ŠKOLSKA DRVENA"/>
    <x v="1"/>
    <s v="01.01.97"/>
    <s v="01.02.97"/>
    <s v="1"/>
    <n v="12.5"/>
    <n v="1"/>
    <x v="1843"/>
    <n v="214.9"/>
    <n v="0"/>
    <x v="1851"/>
    <x v="1"/>
  </r>
  <r>
    <n v="1"/>
    <s v="       105501"/>
    <s v="       100522"/>
    <s v="MIKROS.BINOKULARNI LEICA"/>
    <x v="2"/>
    <s v="30.01.08"/>
    <s v="01.02.08"/>
    <s v="1"/>
    <n v="20"/>
    <n v="1"/>
    <x v="1825"/>
    <n v="31733.24"/>
    <n v="0"/>
    <x v="1833"/>
    <x v="1"/>
  </r>
  <r>
    <n v="1"/>
    <s v="       105502"/>
    <s v="       100523"/>
    <s v="MIKROS.POLARIZ.LEICA DMEP"/>
    <x v="2"/>
    <s v="31.03.06"/>
    <s v="01.04.06"/>
    <s v="1"/>
    <n v="20"/>
    <n v="1"/>
    <x v="1762"/>
    <n v="48800"/>
    <n v="0"/>
    <x v="1770"/>
    <x v="1"/>
  </r>
  <r>
    <n v="1"/>
    <s v="       105503"/>
    <s v="       100538"/>
    <s v="MIKROSKOP LEITZ 553456"/>
    <x v="2"/>
    <s v="01.01.97"/>
    <s v="01.02.97"/>
    <s v="1"/>
    <n v="20"/>
    <n v="1"/>
    <x v="1844"/>
    <n v="52256.32"/>
    <n v="0"/>
    <x v="1852"/>
    <x v="1"/>
  </r>
  <r>
    <n v="1"/>
    <s v="       105504"/>
    <s v="       101281"/>
    <s v="PLOČA ŠKOLSKA ZELENA"/>
    <x v="2"/>
    <s v="01.01.97"/>
    <s v="01.02.97"/>
    <s v="1"/>
    <n v="12.5"/>
    <n v="1"/>
    <x v="930"/>
    <n v="204.9"/>
    <n v="0"/>
    <x v="940"/>
    <x v="1"/>
  </r>
  <r>
    <n v="1"/>
    <s v="       105505"/>
    <s v="       102569"/>
    <s v="VITRINA STAKLENA S UZOR."/>
    <x v="1"/>
    <s v="01.01.97"/>
    <s v="01.02.97"/>
    <s v="1"/>
    <n v="12.5"/>
    <n v="1"/>
    <x v="1842"/>
    <n v="1413.1000000000001"/>
    <n v="0"/>
    <x v="1850"/>
    <x v="1"/>
  </r>
  <r>
    <n v="1"/>
    <s v="       105508"/>
    <s v="       102583"/>
    <s v="VITRINA ZA UZORKE(VIŠA)"/>
    <x v="1"/>
    <s v="01.01.97"/>
    <s v="01.02.97"/>
    <s v="1"/>
    <n v="12.5"/>
    <n v="1"/>
    <x v="1692"/>
    <n v="1950.05"/>
    <n v="0"/>
    <x v="1700"/>
    <x v="1"/>
  </r>
  <r>
    <n v="1"/>
    <s v="       105509"/>
    <s v="       102583"/>
    <s v="VITRINA ZA UZORKE(VIŠA)"/>
    <x v="1"/>
    <s v="01.01.97"/>
    <s v="01.02.97"/>
    <s v="1"/>
    <n v="12.5"/>
    <n v="1"/>
    <x v="1692"/>
    <n v="1950.05"/>
    <n v="0"/>
    <x v="1700"/>
    <x v="1"/>
  </r>
  <r>
    <n v="1"/>
    <s v="       105510"/>
    <s v="       102583"/>
    <s v="VITRINA ZA UZORKE(VIŠA)"/>
    <x v="1"/>
    <s v="01.01.97"/>
    <s v="01.02.97"/>
    <s v="1"/>
    <n v="12.5"/>
    <n v="1"/>
    <x v="1692"/>
    <n v="1950.05"/>
    <n v="0"/>
    <x v="1700"/>
    <x v="1"/>
  </r>
  <r>
    <n v="1"/>
    <s v="       105511"/>
    <s v="       100389"/>
    <s v="KLUPA ŠKOLSKA ŽUTA"/>
    <x v="1"/>
    <s v="01.01.97"/>
    <s v="01.02.97"/>
    <s v="1"/>
    <n v="12.5"/>
    <n v="1"/>
    <x v="1761"/>
    <n v="84.95"/>
    <n v="0"/>
    <x v="1769"/>
    <x v="1"/>
  </r>
  <r>
    <n v="1"/>
    <s v="       105514"/>
    <s v="       102130"/>
    <s v="STOLAC DRVENI ŠKOLSKI"/>
    <x v="1"/>
    <s v="01.01.97"/>
    <s v="01.02.97"/>
    <s v="1"/>
    <n v="12.5"/>
    <n v="1"/>
    <x v="1400"/>
    <n v="214.74"/>
    <n v="0"/>
    <x v="1410"/>
    <x v="1"/>
  </r>
  <r>
    <n v="1"/>
    <s v="       105515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516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5518"/>
    <s v="       102130"/>
    <s v="STOLAC DRVENI ŠKOLSKI"/>
    <x v="1"/>
    <s v="01.01.97"/>
    <s v="01.02.97"/>
    <s v="1"/>
    <n v="12.5"/>
    <n v="1"/>
    <x v="1400"/>
    <n v="214.74"/>
    <n v="0"/>
    <x v="1410"/>
    <x v="1"/>
  </r>
  <r>
    <n v="1"/>
    <s v="       105519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20"/>
    <s v="       101272"/>
    <s v="PLOČA ŠKOL.MAGNET.100x300"/>
    <x v="2"/>
    <s v="02.03.00"/>
    <s v="01.04.00"/>
    <s v="1"/>
    <n v="12.5"/>
    <n v="1"/>
    <x v="1846"/>
    <n v="3367.2000000000003"/>
    <n v="0"/>
    <x v="1854"/>
    <x v="1"/>
  </r>
  <r>
    <n v="1"/>
    <s v="       105524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25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26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28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529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0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1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532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3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4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5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6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7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8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39"/>
    <s v="       102128"/>
    <s v="STOLAC DRVENI (PROC. PF)"/>
    <x v="1"/>
    <s v="01.01.97"/>
    <s v="01.02.97"/>
    <s v="1"/>
    <n v="12.5"/>
    <n v="1"/>
    <x v="122"/>
    <n v="200"/>
    <n v="0"/>
    <x v="122"/>
    <x v="1"/>
  </r>
  <r>
    <n v="1"/>
    <s v="       105540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541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42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3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4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5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6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7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8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49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50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51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52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53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54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55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56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59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60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61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62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63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564"/>
    <s v="       102581"/>
    <s v="VITRINA ZA UZORKE VISOKA"/>
    <x v="1"/>
    <s v="01.01.97"/>
    <s v="01.02.97"/>
    <s v="1"/>
    <n v="12.5"/>
    <n v="1"/>
    <x v="1692"/>
    <n v="1950.05"/>
    <n v="0"/>
    <x v="1700"/>
    <x v="1"/>
  </r>
  <r>
    <n v="1"/>
    <s v="       105565"/>
    <s v="       102580"/>
    <s v="VITRINA ZA UZORKE"/>
    <x v="1"/>
    <s v="01.01.97"/>
    <s v="01.02.97"/>
    <s v="1"/>
    <n v="12.5"/>
    <n v="1"/>
    <x v="485"/>
    <n v="1130.45"/>
    <n v="0"/>
    <x v="497"/>
    <x v="1"/>
  </r>
  <r>
    <n v="1"/>
    <s v="       105566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67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68"/>
    <s v="       100983"/>
    <s v="ORMAR S LADIC. ZA MODELE"/>
    <x v="1"/>
    <s v="01.01.97"/>
    <s v="01.02.97"/>
    <s v="1"/>
    <n v="12.5"/>
    <n v="1"/>
    <x v="1848"/>
    <n v="2034.94"/>
    <n v="0"/>
    <x v="1856"/>
    <x v="1"/>
  </r>
  <r>
    <n v="1"/>
    <s v="       105573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74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75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76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77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78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79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0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1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2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3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4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5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6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7"/>
    <s v="       102580"/>
    <s v="VITRINA ZA UZORKE"/>
    <x v="1"/>
    <s v="01.01.97"/>
    <s v="01.02.97"/>
    <s v="1"/>
    <n v="12.5"/>
    <n v="1"/>
    <x v="1847"/>
    <n v="2204.41"/>
    <n v="0"/>
    <x v="1855"/>
    <x v="1"/>
  </r>
  <r>
    <n v="1"/>
    <s v="       105588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89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0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1"/>
    <s v="       102165"/>
    <s v="STOLAC NA SLAGANJE SMEĐI"/>
    <x v="1"/>
    <s v="22.11.05"/>
    <s v="01.12.05"/>
    <s v="1"/>
    <n v="12.5"/>
    <n v="1"/>
    <x v="1845"/>
    <n v="218.38"/>
    <n v="0"/>
    <x v="1853"/>
    <x v="1"/>
  </r>
  <r>
    <n v="1"/>
    <s v="       105592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3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4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5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6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7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598"/>
    <s v="       102165"/>
    <s v="STOLAC NA SLAGANJE SMEĐI"/>
    <x v="1"/>
    <s v="12.10.05"/>
    <s v="01.11.05"/>
    <s v="1"/>
    <n v="12.5"/>
    <n v="1"/>
    <x v="1845"/>
    <n v="218.38"/>
    <n v="0"/>
    <x v="1853"/>
    <x v="1"/>
  </r>
  <r>
    <n v="1"/>
    <s v="       105603"/>
    <s v="       100634"/>
    <s v="MONITOR 22&quot; LENOVO"/>
    <x v="3"/>
    <s v="26.10.12"/>
    <s v="01.11.12"/>
    <s v="1"/>
    <n v="25"/>
    <n v="1"/>
    <x v="1680"/>
    <n v="1836.25"/>
    <n v="0"/>
    <x v="1688"/>
    <x v="1"/>
  </r>
  <r>
    <n v="1"/>
    <s v="       105605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07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08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09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0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1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2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3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4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6"/>
    <s v="       102069"/>
    <s v="STOL RADNI S POLICOM 120x"/>
    <x v="1"/>
    <s v="30.09.09"/>
    <s v="01.10.09"/>
    <s v="1"/>
    <n v="12.5"/>
    <n v="1"/>
    <x v="1398"/>
    <n v="1494.45"/>
    <n v="0"/>
    <x v="1408"/>
    <x v="1"/>
  </r>
  <r>
    <n v="1"/>
    <s v="       105617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8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19"/>
    <s v="       102069"/>
    <s v="STOL RADNI S POLICOM 120x"/>
    <x v="1"/>
    <s v="30.09.09"/>
    <s v="01.10.09"/>
    <s v="1"/>
    <n v="12.5"/>
    <n v="1"/>
    <x v="1398"/>
    <n v="1494.45"/>
    <n v="0"/>
    <x v="1408"/>
    <x v="1"/>
  </r>
  <r>
    <n v="1"/>
    <s v="       105620"/>
    <s v="       102069"/>
    <s v="STOL RADNI S POLICOM 120x"/>
    <x v="1"/>
    <s v="30.09.09"/>
    <s v="01.10.09"/>
    <s v="1"/>
    <n v="12.5"/>
    <n v="1"/>
    <x v="1398"/>
    <n v="1494.45"/>
    <n v="0"/>
    <x v="1408"/>
    <x v="1"/>
  </r>
  <r>
    <n v="1"/>
    <s v="       105621"/>
    <s v="       102072"/>
    <s v="STOL RADNI SA POLICOM 120"/>
    <x v="1"/>
    <s v="30.09.09"/>
    <s v="01.10.09"/>
    <s v="1"/>
    <n v="12.5"/>
    <n v="1"/>
    <x v="1398"/>
    <n v="1494.45"/>
    <n v="0"/>
    <x v="1408"/>
    <x v="1"/>
  </r>
  <r>
    <n v="1"/>
    <s v="       105622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623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624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625"/>
    <s v="       102580"/>
    <s v="VITRINA ZA UZORKE"/>
    <x v="1"/>
    <s v="01.01.97"/>
    <s v="01.02.97"/>
    <s v="1"/>
    <n v="12.5"/>
    <n v="1"/>
    <x v="1692"/>
    <n v="1950.05"/>
    <n v="0"/>
    <x v="1700"/>
    <x v="1"/>
  </r>
  <r>
    <n v="1"/>
    <s v="       105626"/>
    <s v="       102568"/>
    <s v="VITRINA STAKLENA NA ORMAR"/>
    <x v="1"/>
    <s v="01.01.97"/>
    <s v="01.02.97"/>
    <s v="1"/>
    <n v="12.5"/>
    <n v="1"/>
    <x v="1692"/>
    <n v="1950.05"/>
    <n v="0"/>
    <x v="1700"/>
    <x v="1"/>
  </r>
  <r>
    <n v="1"/>
    <s v="       105627"/>
    <s v="       102568"/>
    <s v="VITRINA STAKLENA NA ORMAR"/>
    <x v="1"/>
    <s v="01.01.97"/>
    <s v="01.02.97"/>
    <s v="1"/>
    <n v="12.5"/>
    <n v="1"/>
    <x v="1842"/>
    <n v="1413.1000000000001"/>
    <n v="0"/>
    <x v="1850"/>
    <x v="1"/>
  </r>
  <r>
    <n v="1"/>
    <s v="       105632"/>
    <s v="       101322"/>
    <s v="POLICA"/>
    <x v="1"/>
    <s v="28.04.04"/>
    <s v="01.05.04"/>
    <s v="1"/>
    <n v="12.5"/>
    <n v="1"/>
    <x v="1849"/>
    <n v="4422.3"/>
    <n v="0"/>
    <x v="1857"/>
    <x v="1"/>
  </r>
  <r>
    <n v="1"/>
    <s v="       105633"/>
    <s v="       102122"/>
    <s v="STOLAC DAKTILO"/>
    <x v="1"/>
    <s v="29.03.02"/>
    <s v="01.04.02"/>
    <s v="1"/>
    <n v="12.5"/>
    <n v="1"/>
    <x v="1850"/>
    <n v="182.88"/>
    <n v="0"/>
    <x v="1858"/>
    <x v="1"/>
  </r>
  <r>
    <n v="1"/>
    <s v="       105634"/>
    <s v="       101962"/>
    <s v="STOL MALI"/>
    <x v="1"/>
    <s v="28.04.04"/>
    <s v="01.05.04"/>
    <s v="1"/>
    <n v="12.5"/>
    <n v="1"/>
    <x v="1851"/>
    <n v="678.58"/>
    <n v="0"/>
    <x v="1859"/>
    <x v="1"/>
  </r>
  <r>
    <n v="1"/>
    <s v="       105636"/>
    <s v="       101106"/>
    <s v="ORMARIĆ JAVOR"/>
    <x v="1"/>
    <s v="21.09.01"/>
    <s v="01.10.01"/>
    <s v="1"/>
    <n v="12.5"/>
    <n v="1"/>
    <x v="1852"/>
    <n v="603"/>
    <n v="0"/>
    <x v="1860"/>
    <x v="1"/>
  </r>
  <r>
    <n v="1"/>
    <s v="       105637"/>
    <s v="       102122"/>
    <s v="STOLAC DAKTILO"/>
    <x v="1"/>
    <s v="29.03.02"/>
    <s v="01.04.02"/>
    <s v="1"/>
    <n v="12.5"/>
    <n v="1"/>
    <x v="1850"/>
    <n v="182.88"/>
    <n v="0"/>
    <x v="1858"/>
    <x v="1"/>
  </r>
  <r>
    <n v="1"/>
    <s v="       105638"/>
    <s v="       102569"/>
    <s v="VITRINA STAKLENA S UZOR."/>
    <x v="1"/>
    <s v="01.01.97"/>
    <s v="01.02.97"/>
    <s v="1"/>
    <n v="12.5"/>
    <n v="1"/>
    <x v="1842"/>
    <n v="1413.1000000000001"/>
    <n v="0"/>
    <x v="1850"/>
    <x v="1"/>
  </r>
  <r>
    <n v="1"/>
    <s v="       105641"/>
    <s v="       101593"/>
    <s v="RAČUNALO INTEL COREi7"/>
    <x v="3"/>
    <s v="15.05.14"/>
    <s v="01.06.14"/>
    <s v="1"/>
    <n v="25"/>
    <n v="1"/>
    <x v="1853"/>
    <n v="10743.82"/>
    <n v="0"/>
    <x v="1861"/>
    <x v="1"/>
  </r>
  <r>
    <n v="1"/>
    <s v="       105642"/>
    <s v="       100645"/>
    <s v="Monitor 24&quot; Dell"/>
    <x v="3"/>
    <s v="21.05.14"/>
    <s v="01.06.14"/>
    <s v="1"/>
    <n v="25"/>
    <n v="1"/>
    <x v="1586"/>
    <n v="2036.25"/>
    <n v="0"/>
    <x v="1594"/>
    <x v="1"/>
  </r>
  <r>
    <n v="1"/>
    <s v="       105645"/>
    <s v="       102277"/>
    <s v="STOLICA ŠKOLSKA DRVENA"/>
    <x v="1"/>
    <s v="01.01.97"/>
    <s v="01.02.97"/>
    <s v="1"/>
    <n v="12.5"/>
    <n v="1"/>
    <x v="1400"/>
    <n v="214.74"/>
    <n v="0"/>
    <x v="1410"/>
    <x v="1"/>
  </r>
  <r>
    <n v="1"/>
    <s v="       105646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5647"/>
    <s v="       102566"/>
    <s v="VITRINA STAKLENA"/>
    <x v="1"/>
    <s v="01.01.97"/>
    <s v="01.02.97"/>
    <s v="1"/>
    <n v="12.5"/>
    <n v="1"/>
    <x v="1847"/>
    <n v="2204.41"/>
    <n v="0"/>
    <x v="1855"/>
    <x v="1"/>
  </r>
  <r>
    <n v="1"/>
    <s v="       105648"/>
    <s v="       100170"/>
    <s v="FOTELJA CRNA SKAJ"/>
    <x v="1"/>
    <s v="01.01.97"/>
    <s v="01.02.97"/>
    <s v="1"/>
    <n v="12.5"/>
    <n v="1"/>
    <x v="503"/>
    <n v="847.84"/>
    <n v="0"/>
    <x v="515"/>
    <x v="1"/>
  </r>
  <r>
    <n v="1"/>
    <s v="       105649"/>
    <s v="       100170"/>
    <s v="FOTELJA CRNA SKAJ"/>
    <x v="1"/>
    <s v="01.01.97"/>
    <s v="01.02.97"/>
    <s v="1"/>
    <n v="12.5"/>
    <n v="1"/>
    <x v="503"/>
    <n v="847.84"/>
    <n v="0"/>
    <x v="515"/>
    <x v="1"/>
  </r>
  <r>
    <n v="1"/>
    <s v="       105650"/>
    <s v="       101896"/>
    <s v="STOL CRNI KLUB"/>
    <x v="1"/>
    <s v="01.01.97"/>
    <s v="01.02.97"/>
    <s v="1"/>
    <n v="12.5"/>
    <n v="1"/>
    <x v="745"/>
    <n v="476.98"/>
    <n v="0"/>
    <x v="755"/>
    <x v="1"/>
  </r>
  <r>
    <n v="1"/>
    <s v="       105651"/>
    <s v="       102577"/>
    <s v="VITRINA VISEĆA"/>
    <x v="1"/>
    <s v="01.01.97"/>
    <s v="01.02.97"/>
    <s v="1"/>
    <n v="12.5"/>
    <n v="1"/>
    <x v="1782"/>
    <n v="788.49"/>
    <n v="0"/>
    <x v="1790"/>
    <x v="1"/>
  </r>
  <r>
    <n v="1"/>
    <s v="       105652"/>
    <s v="       102577"/>
    <s v="VITRINA VISEĆA"/>
    <x v="1"/>
    <s v="01.01.97"/>
    <s v="01.02.97"/>
    <s v="1"/>
    <n v="12.5"/>
    <n v="1"/>
    <x v="1782"/>
    <n v="788.49"/>
    <n v="0"/>
    <x v="1790"/>
    <x v="1"/>
  </r>
  <r>
    <n v="1"/>
    <s v="       105653"/>
    <s v="       100903"/>
    <s v="ORMAR DVOK.DRVENI"/>
    <x v="1"/>
    <s v="01.01.97"/>
    <s v="01.02.97"/>
    <s v="1"/>
    <n v="12.5"/>
    <n v="1"/>
    <x v="511"/>
    <n v="1695.7"/>
    <n v="0"/>
    <x v="523"/>
    <x v="1"/>
  </r>
  <r>
    <n v="1"/>
    <s v="       105654"/>
    <s v="       102314"/>
    <s v="STROJ REZNI ALPHA"/>
    <x v="2"/>
    <s v="04.02.14"/>
    <s v="01.03.14"/>
    <s v="1"/>
    <n v="20"/>
    <n v="1"/>
    <x v="1854"/>
    <n v="12579.43"/>
    <n v="0"/>
    <x v="1862"/>
    <x v="1"/>
  </r>
  <r>
    <n v="1"/>
    <s v="       105657"/>
    <s v="       101161"/>
    <s v="ORMARIĆI S RADNOM PLOHOM"/>
    <x v="1"/>
    <s v="01.01.97"/>
    <s v="01.02.97"/>
    <s v="1"/>
    <n v="12.5"/>
    <n v="1"/>
    <x v="1855"/>
    <n v="958.11"/>
    <n v="0"/>
    <x v="1863"/>
    <x v="1"/>
  </r>
  <r>
    <n v="1"/>
    <s v="       105658"/>
    <s v="       102084"/>
    <s v="STOL SA BRUS. PLOČ. POL."/>
    <x v="1"/>
    <s v="01.01.97"/>
    <s v="01.02.97"/>
    <s v="1"/>
    <n v="20"/>
    <n v="0"/>
    <x v="1402"/>
    <n v="0"/>
    <n v="0"/>
    <x v="1412"/>
    <x v="2"/>
  </r>
  <r>
    <n v="1"/>
    <s v="       105659"/>
    <s v="       100984"/>
    <s v="ORMAR S LADICAMA NISKI s."/>
    <x v="1"/>
    <s v="01.01.97"/>
    <s v="01.02.97"/>
    <s v="1"/>
    <n v="12.5"/>
    <n v="1"/>
    <x v="565"/>
    <n v="847.91"/>
    <n v="0"/>
    <x v="577"/>
    <x v="1"/>
  </r>
  <r>
    <n v="1"/>
    <s v="       105665"/>
    <s v="       102569"/>
    <s v="VITRINA STAKLENA S UZOR."/>
    <x v="1"/>
    <s v="01.01.97"/>
    <s v="01.02.97"/>
    <s v="1"/>
    <n v="12.5"/>
    <n v="1"/>
    <x v="503"/>
    <n v="847.84"/>
    <n v="0"/>
    <x v="515"/>
    <x v="1"/>
  </r>
  <r>
    <n v="1"/>
    <s v="       105667"/>
    <s v="       102569"/>
    <s v="VITRINA STAKLENA S UZOR."/>
    <x v="1"/>
    <s v="01.01.97"/>
    <s v="01.02.97"/>
    <s v="1"/>
    <n v="12.5"/>
    <n v="1"/>
    <x v="915"/>
    <n v="847.85"/>
    <n v="0"/>
    <x v="925"/>
    <x v="1"/>
  </r>
  <r>
    <n v="1"/>
    <s v="       105673"/>
    <s v="       102569"/>
    <s v="VITRINA STAKLENA S UZOR."/>
    <x v="1"/>
    <s v="01.01.97"/>
    <s v="01.02.97"/>
    <s v="1"/>
    <n v="12.5"/>
    <n v="1"/>
    <x v="915"/>
    <n v="847.85"/>
    <n v="0"/>
    <x v="925"/>
    <x v="1"/>
  </r>
  <r>
    <n v="1"/>
    <s v="       105674"/>
    <s v="       102570"/>
    <s v="VITRINA STAKLENA ZA KNJI."/>
    <x v="1"/>
    <s v="01.01.97"/>
    <s v="01.02.97"/>
    <s v="1"/>
    <n v="12.5"/>
    <n v="1"/>
    <x v="915"/>
    <n v="847.85"/>
    <n v="0"/>
    <x v="925"/>
    <x v="1"/>
  </r>
  <r>
    <n v="1"/>
    <s v="       105679"/>
    <s v="       101662"/>
    <s v="REGAL S OTVORENIM PRETINC"/>
    <x v="2"/>
    <s v="12.03.01"/>
    <s v="01.04.01"/>
    <s v="1"/>
    <n v="12.5"/>
    <n v="1"/>
    <x v="855"/>
    <n v="2196"/>
    <n v="0"/>
    <x v="865"/>
    <x v="1"/>
  </r>
  <r>
    <n v="1"/>
    <s v="       105680"/>
    <s v="       100651"/>
    <s v="MONITOR 24&quot; DELL U2412M"/>
    <x v="3"/>
    <s v="17.09.13"/>
    <s v="01.10.13"/>
    <s v="1"/>
    <n v="25"/>
    <n v="1"/>
    <x v="670"/>
    <n v="2217.2000000000003"/>
    <n v="0"/>
    <x v="681"/>
    <x v="1"/>
  </r>
  <r>
    <n v="1"/>
    <s v="       105681"/>
    <s v="       100651"/>
    <s v="MONITOR 24&quot; DELL U2412M"/>
    <x v="3"/>
    <s v="17.09.13"/>
    <s v="01.10.13"/>
    <s v="1"/>
    <n v="25"/>
    <n v="1"/>
    <x v="670"/>
    <n v="2217.2000000000003"/>
    <n v="0"/>
    <x v="681"/>
    <x v="1"/>
  </r>
  <r>
    <n v="1"/>
    <s v="       105682"/>
    <s v="       101569"/>
    <s v="RAČUNALO HP ELITE 7500"/>
    <x v="3"/>
    <s v="17.09.13"/>
    <s v="01.10.13"/>
    <s v="1"/>
    <n v="25"/>
    <n v="1"/>
    <x v="1856"/>
    <n v="7013.1"/>
    <n v="0"/>
    <x v="1864"/>
    <x v="1"/>
  </r>
  <r>
    <n v="1"/>
    <s v="       105683"/>
    <s v="       101652"/>
    <s v="REFER.STANICA GNSS"/>
    <x v="2"/>
    <s v="23.12.09"/>
    <s v="01.01.10"/>
    <s v="1"/>
    <n v="20"/>
    <n v="1"/>
    <x v="1857"/>
    <n v="153630.87"/>
    <n v="0"/>
    <x v="1865"/>
    <x v="1"/>
  </r>
  <r>
    <n v="1"/>
    <s v="       105684"/>
    <s v="       100100"/>
    <s v="DALJINOMJER LASERSKI HD50"/>
    <x v="2"/>
    <s v="14.03.07"/>
    <s v="01.04.07"/>
    <s v="1"/>
    <n v="20"/>
    <n v="1"/>
    <x v="1858"/>
    <n v="1573.8"/>
    <n v="0"/>
    <x v="1866"/>
    <x v="1"/>
  </r>
  <r>
    <n v="1"/>
    <s v="       105685"/>
    <s v="       100710"/>
    <s v="MONITOR SAMSUNG 17&quot;"/>
    <x v="3"/>
    <s v="17.02.05"/>
    <s v="01.03.05"/>
    <s v="1"/>
    <n v="25"/>
    <n v="1"/>
    <x v="1859"/>
    <n v="2671.65"/>
    <n v="0"/>
    <x v="1867"/>
    <x v="1"/>
  </r>
  <r>
    <n v="1"/>
    <s v="       105686"/>
    <s v="       100136"/>
    <s v="DRŽAČ NOSAČA PRIZME GRZ-3"/>
    <x v="2"/>
    <s v="01.01.97"/>
    <s v="01.02.97"/>
    <s v="1"/>
    <n v="20"/>
    <n v="1"/>
    <x v="1860"/>
    <n v="441.43"/>
    <n v="0"/>
    <x v="1868"/>
    <x v="1"/>
  </r>
  <r>
    <n v="1"/>
    <s v="       105687"/>
    <s v="       100136"/>
    <s v="DRŽAČ NOSAČA PRIZME GRZ-3"/>
    <x v="2"/>
    <s v="01.01.97"/>
    <s v="01.02.97"/>
    <s v="1"/>
    <n v="20"/>
    <n v="1"/>
    <x v="1861"/>
    <n v="441.42"/>
    <n v="0"/>
    <x v="1869"/>
    <x v="1"/>
  </r>
  <r>
    <n v="1"/>
    <s v="       105688"/>
    <s v="       100136"/>
    <s v="DRŽAČ NOSAČA PRIZME GRZ-3"/>
    <x v="2"/>
    <s v="01.01.97"/>
    <s v="01.02.97"/>
    <s v="1"/>
    <n v="20"/>
    <n v="1"/>
    <x v="1861"/>
    <n v="441.42"/>
    <n v="0"/>
    <x v="1869"/>
    <x v="1"/>
  </r>
  <r>
    <n v="1"/>
    <s v="       105689"/>
    <s v="       100136"/>
    <s v="DRŽAČ NOSAČA PRIZME GRZ-3"/>
    <x v="2"/>
    <s v="01.01.97"/>
    <s v="01.02.97"/>
    <s v="1"/>
    <n v="20"/>
    <n v="1"/>
    <x v="1860"/>
    <n v="441.43"/>
    <n v="0"/>
    <x v="1868"/>
    <x v="1"/>
  </r>
  <r>
    <n v="1"/>
    <s v="       105690"/>
    <s v="       100757"/>
    <s v="NOSAČ PRIZME GPH-3Z"/>
    <x v="2"/>
    <s v="01.01.97"/>
    <s v="01.02.97"/>
    <s v="1"/>
    <n v="20"/>
    <n v="1"/>
    <x v="1862"/>
    <n v="1776.93"/>
    <n v="0"/>
    <x v="1870"/>
    <x v="1"/>
  </r>
  <r>
    <n v="1"/>
    <s v="       105691"/>
    <s v="       100766"/>
    <s v="NOSAĆ PRIZME GPH-1Z"/>
    <x v="2"/>
    <s v="01.01.97"/>
    <s v="01.02.97"/>
    <s v="1"/>
    <n v="20"/>
    <n v="1"/>
    <x v="1863"/>
    <n v="468.55"/>
    <n v="0"/>
    <x v="1871"/>
    <x v="1"/>
  </r>
  <r>
    <n v="1"/>
    <s v="       105692"/>
    <s v="       100766"/>
    <s v="NOSAĆ PRIZME GPH-1Z"/>
    <x v="2"/>
    <s v="01.01.97"/>
    <s v="01.02.97"/>
    <s v="1"/>
    <n v="20"/>
    <n v="1"/>
    <x v="1863"/>
    <n v="468.55"/>
    <n v="0"/>
    <x v="1871"/>
    <x v="1"/>
  </r>
  <r>
    <n v="1"/>
    <s v="       105693"/>
    <s v="       100766"/>
    <s v="NOSAĆ PRIZME GPH-1Z"/>
    <x v="2"/>
    <s v="01.01.97"/>
    <s v="01.02.97"/>
    <s v="1"/>
    <n v="20"/>
    <n v="1"/>
    <x v="1863"/>
    <n v="468.55"/>
    <n v="0"/>
    <x v="1871"/>
    <x v="1"/>
  </r>
  <r>
    <n v="1"/>
    <s v="       105694"/>
    <s v="       101380"/>
    <s v="PRIZMA G PR-1"/>
    <x v="2"/>
    <s v="01.01.97"/>
    <s v="01.02.97"/>
    <s v="1"/>
    <n v="20"/>
    <n v="1"/>
    <x v="1864"/>
    <n v="444.54"/>
    <n v="0"/>
    <x v="1872"/>
    <x v="1"/>
  </r>
  <r>
    <n v="1"/>
    <s v="       105695"/>
    <s v="       101380"/>
    <s v="PRIZMA G PR-1"/>
    <x v="2"/>
    <s v="01.01.97"/>
    <s v="01.02.97"/>
    <s v="1"/>
    <n v="20"/>
    <n v="1"/>
    <x v="1864"/>
    <n v="444.54"/>
    <n v="0"/>
    <x v="1872"/>
    <x v="1"/>
  </r>
  <r>
    <n v="1"/>
    <s v="       105696"/>
    <s v="       101380"/>
    <s v="PRIZMA G PR-1"/>
    <x v="2"/>
    <s v="01.01.97"/>
    <s v="01.02.97"/>
    <s v="1"/>
    <n v="20"/>
    <n v="1"/>
    <x v="1864"/>
    <n v="444.54"/>
    <n v="0"/>
    <x v="1872"/>
    <x v="1"/>
  </r>
  <r>
    <n v="1"/>
    <s v="       105697"/>
    <s v="       101380"/>
    <s v="PRIZMA G PR-1"/>
    <x v="2"/>
    <s v="01.01.97"/>
    <s v="01.02.97"/>
    <s v="1"/>
    <n v="20"/>
    <n v="1"/>
    <x v="1865"/>
    <n v="444.55"/>
    <n v="0"/>
    <x v="1873"/>
    <x v="1"/>
  </r>
  <r>
    <n v="1"/>
    <s v="       105698"/>
    <s v="       101380"/>
    <s v="PRIZMA G PR-1"/>
    <x v="2"/>
    <s v="01.01.97"/>
    <s v="01.02.97"/>
    <s v="1"/>
    <n v="20"/>
    <n v="1"/>
    <x v="1865"/>
    <n v="444.55"/>
    <n v="0"/>
    <x v="1873"/>
    <x v="1"/>
  </r>
  <r>
    <n v="1"/>
    <s v="       105699"/>
    <s v="       101380"/>
    <s v="PRIZMA G PR-1"/>
    <x v="2"/>
    <s v="01.01.97"/>
    <s v="01.02.97"/>
    <s v="1"/>
    <n v="20"/>
    <n v="1"/>
    <x v="1865"/>
    <n v="444.55"/>
    <n v="0"/>
    <x v="1873"/>
    <x v="1"/>
  </r>
  <r>
    <n v="1"/>
    <s v="       105700"/>
    <s v="       102378"/>
    <s v="TEODOLIT BUSOLNI STATIV"/>
    <x v="2"/>
    <s v="01.01.97"/>
    <s v="01.02.97"/>
    <s v="1"/>
    <n v="20"/>
    <n v="1"/>
    <x v="1866"/>
    <n v="56523.200000000004"/>
    <n v="0"/>
    <x v="1874"/>
    <x v="1"/>
  </r>
  <r>
    <n v="1"/>
    <s v="       105701"/>
    <s v="       100098"/>
    <s v="DALJINAR DIOR 3002 KOMPL."/>
    <x v="2"/>
    <s v="01.01.97"/>
    <s v="01.02.97"/>
    <s v="1"/>
    <n v="20"/>
    <n v="1"/>
    <x v="1867"/>
    <n v="200377.42"/>
    <n v="0"/>
    <x v="1875"/>
    <x v="1"/>
  </r>
  <r>
    <n v="1"/>
    <s v="       105702"/>
    <s v="       102612"/>
    <s v="VRPCA BMI 50m"/>
    <x v="2"/>
    <s v="01.01.97"/>
    <s v="01.02.97"/>
    <s v="1"/>
    <n v="20"/>
    <n v="1"/>
    <x v="485"/>
    <n v="1130.45"/>
    <n v="0"/>
    <x v="497"/>
    <x v="1"/>
  </r>
  <r>
    <n v="1"/>
    <s v="       105703"/>
    <s v="       100753"/>
    <s v="NIVELIR"/>
    <x v="2"/>
    <s v="01.01.97"/>
    <s v="01.02.97"/>
    <s v="1"/>
    <n v="20"/>
    <n v="1"/>
    <x v="697"/>
    <n v="2826.14"/>
    <n v="0"/>
    <x v="708"/>
    <x v="1"/>
  </r>
  <r>
    <n v="1"/>
    <s v="       105704"/>
    <s v="       100754"/>
    <s v="NIVELIR &quot;ZEISS&quot;"/>
    <x v="2"/>
    <s v="01.01.97"/>
    <s v="01.02.97"/>
    <s v="1"/>
    <n v="20"/>
    <n v="1"/>
    <x v="697"/>
    <n v="2826.14"/>
    <n v="0"/>
    <x v="708"/>
    <x v="1"/>
  </r>
  <r>
    <n v="1"/>
    <s v="       105705"/>
    <s v="       100755"/>
    <s v="NIVELIR N-020A &quot;ZEISS&quot;"/>
    <x v="2"/>
    <s v="01.01.97"/>
    <s v="01.02.97"/>
    <s v="1"/>
    <n v="20"/>
    <n v="1"/>
    <x v="1868"/>
    <n v="9143.77"/>
    <n v="0"/>
    <x v="1876"/>
    <x v="1"/>
  </r>
  <r>
    <n v="1"/>
    <s v="       105706"/>
    <s v="       102386"/>
    <s v="TEODOLIT WILD"/>
    <x v="2"/>
    <s v="01.01.97"/>
    <s v="01.02.97"/>
    <s v="1"/>
    <n v="20"/>
    <n v="1"/>
    <x v="840"/>
    <n v="28261.74"/>
    <n v="0"/>
    <x v="850"/>
    <x v="1"/>
  </r>
  <r>
    <n v="1"/>
    <s v="       105707"/>
    <s v="       102385"/>
    <s v="TEODOLIT VISEĆI S PRIBOR."/>
    <x v="2"/>
    <s v="01.01.97"/>
    <s v="01.02.97"/>
    <s v="1"/>
    <n v="20"/>
    <n v="1"/>
    <x v="1869"/>
    <n v="22609.3"/>
    <n v="0"/>
    <x v="1877"/>
    <x v="1"/>
  </r>
  <r>
    <n v="1"/>
    <s v="       105708"/>
    <s v="       102380"/>
    <s v="TEODOLIT DAHLTA,STAT.,LET"/>
    <x v="2"/>
    <s v="01.01.97"/>
    <s v="01.02.97"/>
    <s v="1"/>
    <n v="20"/>
    <n v="1"/>
    <x v="1866"/>
    <n v="56523.200000000004"/>
    <n v="0"/>
    <x v="1874"/>
    <x v="1"/>
  </r>
  <r>
    <n v="1"/>
    <s v="       105709"/>
    <s v="       102383"/>
    <s v="TEODOLIT REDHTA"/>
    <x v="2"/>
    <s v="01.01.97"/>
    <s v="01.02.97"/>
    <s v="1"/>
    <n v="20"/>
    <n v="1"/>
    <x v="1870"/>
    <n v="45218.6"/>
    <n v="0"/>
    <x v="1878"/>
    <x v="1"/>
  </r>
  <r>
    <n v="1"/>
    <s v="       105710"/>
    <s v="       102382"/>
    <s v="TEODOLIT MOM"/>
    <x v="2"/>
    <s v="01.01.97"/>
    <s v="01.02.97"/>
    <s v="1"/>
    <n v="20"/>
    <n v="1"/>
    <x v="1871"/>
    <n v="50870.9"/>
    <n v="0"/>
    <x v="1879"/>
    <x v="1"/>
  </r>
  <r>
    <n v="1"/>
    <s v="       105711"/>
    <s v="       102397"/>
    <s v="THEO 020 ZEISS"/>
    <x v="2"/>
    <s v="01.01.97"/>
    <s v="01.02.97"/>
    <s v="1"/>
    <n v="20"/>
    <n v="1"/>
    <x v="840"/>
    <n v="28261.74"/>
    <n v="0"/>
    <x v="850"/>
    <x v="1"/>
  </r>
  <r>
    <n v="1"/>
    <s v="       105712"/>
    <s v="       102398"/>
    <s v="THEO 030 ZEISS"/>
    <x v="2"/>
    <s v="01.01.97"/>
    <s v="01.02.97"/>
    <s v="1"/>
    <n v="20"/>
    <n v="1"/>
    <x v="1872"/>
    <n v="33914.020000000004"/>
    <n v="0"/>
    <x v="1880"/>
    <x v="1"/>
  </r>
  <r>
    <n v="1"/>
    <s v="       105713"/>
    <s v="       102396"/>
    <s v="THEO 010 ZEISS"/>
    <x v="2"/>
    <s v="01.01.97"/>
    <s v="01.02.97"/>
    <s v="1"/>
    <n v="20"/>
    <n v="1"/>
    <x v="1873"/>
    <n v="39566.18"/>
    <n v="0"/>
    <x v="1881"/>
    <x v="1"/>
  </r>
  <r>
    <n v="1"/>
    <s v="       105714"/>
    <s v="       102239"/>
    <s v="STOLICA DAKTILO PAN"/>
    <x v="1"/>
    <s v="01.01.97"/>
    <s v="01.02.97"/>
    <s v="1"/>
    <n v="12.5"/>
    <n v="1"/>
    <x v="563"/>
    <n v="282.68"/>
    <n v="0"/>
    <x v="575"/>
    <x v="1"/>
  </r>
  <r>
    <n v="1"/>
    <s v="       105715"/>
    <s v="       101899"/>
    <s v="STOL CRTAĆI DAN"/>
    <x v="1"/>
    <s v="01.01.97"/>
    <s v="01.02.97"/>
    <s v="1"/>
    <n v="12.5"/>
    <n v="1"/>
    <x v="1874"/>
    <n v="1243.44"/>
    <n v="0"/>
    <x v="1882"/>
    <x v="1"/>
  </r>
  <r>
    <n v="1"/>
    <s v="       105716"/>
    <s v="       102106"/>
    <s v="STOL ZA TELEFON"/>
    <x v="1"/>
    <s v="01.01.97"/>
    <s v="01.02.97"/>
    <s v="1"/>
    <n v="12.5"/>
    <n v="1"/>
    <x v="1875"/>
    <n v="141.31"/>
    <n v="0"/>
    <x v="1883"/>
    <x v="1"/>
  </r>
  <r>
    <n v="1"/>
    <s v="       105717"/>
    <s v="       101259"/>
    <s v="PLANIMETAR DIGIT.PLANIX 5"/>
    <x v="2"/>
    <s v="30.04.08"/>
    <s v="01.05.08"/>
    <s v="1"/>
    <n v="20"/>
    <n v="1"/>
    <x v="1876"/>
    <n v="4026"/>
    <n v="0"/>
    <x v="1884"/>
    <x v="1"/>
  </r>
  <r>
    <n v="1"/>
    <s v="       105737"/>
    <s v="       102267"/>
    <s v="STOLICA OKRUGLA"/>
    <x v="1"/>
    <s v="01.01.97"/>
    <s v="01.02.97"/>
    <s v="1"/>
    <n v="12.5"/>
    <n v="1"/>
    <x v="1877"/>
    <n v="141.27000000000001"/>
    <n v="0"/>
    <x v="1885"/>
    <x v="1"/>
  </r>
  <r>
    <n v="1"/>
    <s v="       105738"/>
    <s v="       102102"/>
    <s v="STOL ZA PISANJE"/>
    <x v="1"/>
    <s v="01.01.97"/>
    <s v="01.02.97"/>
    <s v="1"/>
    <n v="12.5"/>
    <n v="1"/>
    <x v="1878"/>
    <n v="508.69"/>
    <n v="0"/>
    <x v="1886"/>
    <x v="1"/>
  </r>
  <r>
    <n v="1"/>
    <s v="       105739"/>
    <s v="       102565"/>
    <s v="VITRINA SPOLICAMA"/>
    <x v="1"/>
    <s v="01.01.97"/>
    <s v="01.02.97"/>
    <s v="1"/>
    <n v="12.5"/>
    <n v="1"/>
    <x v="976"/>
    <n v="395.67"/>
    <n v="0"/>
    <x v="986"/>
    <x v="1"/>
  </r>
  <r>
    <n v="1"/>
    <s v="       105740"/>
    <s v="       102563"/>
    <s v="VITRINA S POLICAMA DUBOKA"/>
    <x v="1"/>
    <s v="01.01.97"/>
    <s v="01.02.97"/>
    <s v="1"/>
    <n v="12.5"/>
    <n v="1"/>
    <x v="785"/>
    <n v="452.1"/>
    <n v="0"/>
    <x v="795"/>
    <x v="1"/>
  </r>
  <r>
    <n v="1"/>
    <s v="       105741"/>
    <s v="       101128"/>
    <s v="ORMARIĆ S LADICAMA"/>
    <x v="1"/>
    <s v="01.01.97"/>
    <s v="01.02.97"/>
    <s v="1"/>
    <n v="12.5"/>
    <n v="1"/>
    <x v="1879"/>
    <n v="169.56"/>
    <n v="0"/>
    <x v="1887"/>
    <x v="1"/>
  </r>
  <r>
    <n v="1"/>
    <s v="       105742"/>
    <s v="       101128"/>
    <s v="ORMARIĆ S LADICAMA"/>
    <x v="1"/>
    <s v="01.01.97"/>
    <s v="01.02.97"/>
    <s v="1"/>
    <n v="12.5"/>
    <n v="1"/>
    <x v="1879"/>
    <n v="169.56"/>
    <n v="0"/>
    <x v="1887"/>
    <x v="1"/>
  </r>
  <r>
    <n v="1"/>
    <s v="       105743"/>
    <s v="       101128"/>
    <s v="ORMARIĆ S LADICAMA"/>
    <x v="1"/>
    <s v="01.01.97"/>
    <s v="01.02.97"/>
    <s v="1"/>
    <n v="12.5"/>
    <n v="1"/>
    <x v="1879"/>
    <n v="169.56"/>
    <n v="0"/>
    <x v="1887"/>
    <x v="1"/>
  </r>
  <r>
    <n v="1"/>
    <s v="       105744"/>
    <s v="       101128"/>
    <s v="ORMARIĆ S LADICAMA"/>
    <x v="1"/>
    <s v="01.01.97"/>
    <s v="01.02.97"/>
    <s v="1"/>
    <n v="12.5"/>
    <n v="1"/>
    <x v="1880"/>
    <n v="169.57"/>
    <n v="0"/>
    <x v="1888"/>
    <x v="1"/>
  </r>
  <r>
    <n v="1"/>
    <s v="       105745"/>
    <s v="       102579"/>
    <s v="VITRINA ZA KNJIGE STARA"/>
    <x v="1"/>
    <s v="01.01.97"/>
    <s v="01.02.97"/>
    <s v="1"/>
    <n v="12.5"/>
    <n v="1"/>
    <x v="1881"/>
    <n v="960.88"/>
    <n v="0"/>
    <x v="1889"/>
    <x v="1"/>
  </r>
  <r>
    <n v="1"/>
    <s v="       105746"/>
    <s v="       101056"/>
    <s v="ORMAR ZA GARDEROBU"/>
    <x v="1"/>
    <s v="01.01.97"/>
    <s v="01.02.97"/>
    <s v="1"/>
    <n v="12.5"/>
    <n v="1"/>
    <x v="456"/>
    <n v="282.61"/>
    <n v="0"/>
    <x v="468"/>
    <x v="1"/>
  </r>
  <r>
    <n v="1"/>
    <s v="       105747"/>
    <s v="       101078"/>
    <s v="ORMAR ZA KNJIGE TRODJELNI"/>
    <x v="1"/>
    <s v="01.01.97"/>
    <s v="01.02.97"/>
    <s v="1"/>
    <n v="12.5"/>
    <n v="1"/>
    <x v="1882"/>
    <n v="739.04"/>
    <n v="0"/>
    <x v="1890"/>
    <x v="1"/>
  </r>
  <r>
    <n v="1"/>
    <s v="       105748"/>
    <s v="       102570"/>
    <s v="VITRINA STAKLENA ZA KNJI."/>
    <x v="1"/>
    <s v="01.01.97"/>
    <s v="01.02.97"/>
    <s v="1"/>
    <n v="12.5"/>
    <n v="1"/>
    <x v="1883"/>
    <n v="678.29"/>
    <n v="0"/>
    <x v="1891"/>
    <x v="1"/>
  </r>
  <r>
    <n v="1"/>
    <s v="       105749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750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751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752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753"/>
    <s v="       102570"/>
    <s v="VITRINA STAKLENA ZA KNJI."/>
    <x v="1"/>
    <s v="01.01.97"/>
    <s v="01.02.97"/>
    <s v="1"/>
    <n v="12.5"/>
    <n v="1"/>
    <x v="1883"/>
    <n v="678.29"/>
    <n v="0"/>
    <x v="1891"/>
    <x v="1"/>
  </r>
  <r>
    <n v="1"/>
    <s v="       105761"/>
    <s v="       100040"/>
    <s v="AUTO NIVA LADA*ZG 6213EO"/>
    <x v="2"/>
    <s v="29.02.12"/>
    <s v="01.03.12"/>
    <s v="1"/>
    <n v="12.5"/>
    <n v="1"/>
    <x v="1885"/>
    <n v="59455.76"/>
    <n v="0"/>
    <x v="1893"/>
    <x v="1"/>
  </r>
  <r>
    <n v="1"/>
    <s v="       105762"/>
    <s v="       102412"/>
    <s v="TRAVOKOSACICA H 143R-II"/>
    <x v="2"/>
    <s v="27.06.13"/>
    <s v="01.07.13"/>
    <s v="1"/>
    <n v="20"/>
    <n v="1"/>
    <x v="1886"/>
    <n v="3937.02"/>
    <n v="0"/>
    <x v="1894"/>
    <x v="1"/>
  </r>
  <r>
    <n v="1"/>
    <s v="       105763"/>
    <s v="       100041"/>
    <s v="AUTO PRIKOLICA M075"/>
    <x v="2"/>
    <s v="29.01.07"/>
    <s v="01.02.07"/>
    <s v="1"/>
    <n v="12.5"/>
    <n v="1"/>
    <x v="1887"/>
    <n v="5354.58"/>
    <n v="0"/>
    <x v="1895"/>
    <x v="1"/>
  </r>
  <r>
    <n v="1"/>
    <s v="       105764"/>
    <s v="       101197"/>
    <s v="PILA MOTORNA 190T"/>
    <x v="2"/>
    <s v="27.06.03"/>
    <s v="01.07.03"/>
    <s v="1"/>
    <n v="20"/>
    <n v="1"/>
    <x v="1888"/>
    <n v="2188.6799999999998"/>
    <n v="0"/>
    <x v="1896"/>
    <x v="1"/>
  </r>
  <r>
    <n v="1"/>
    <s v="       105765"/>
    <s v="       102400"/>
    <s v="TOKARSKI STROJ MAXIMAT"/>
    <x v="2"/>
    <s v="01.01.97"/>
    <s v="01.02.97"/>
    <s v="1"/>
    <n v="20"/>
    <n v="1"/>
    <x v="1889"/>
    <n v="5287.26"/>
    <n v="0"/>
    <x v="1897"/>
    <x v="1"/>
  </r>
  <r>
    <n v="1"/>
    <s v="       105766"/>
    <s v="       100062"/>
    <s v="BUFALOGUN M-12"/>
    <x v="2"/>
    <s v="01.01.97"/>
    <s v="01.02.97"/>
    <s v="1"/>
    <n v="20"/>
    <n v="1"/>
    <x v="1741"/>
    <n v="2160"/>
    <n v="0"/>
    <x v="1749"/>
    <x v="1"/>
  </r>
  <r>
    <n v="1"/>
    <s v="       105767"/>
    <s v="       102426"/>
    <s v="ULTRATERMOSTAT"/>
    <x v="2"/>
    <s v="01.01.97"/>
    <s v="01.02.97"/>
    <s v="1"/>
    <n v="20"/>
    <n v="1"/>
    <x v="1890"/>
    <n v="6253.42"/>
    <n v="0"/>
    <x v="1898"/>
    <x v="1"/>
  </r>
  <r>
    <n v="1"/>
    <s v="       105768"/>
    <s v="       101064"/>
    <s v="ORMAR ZA KEMIKALIJE STAK."/>
    <x v="1"/>
    <s v="01.01.97"/>
    <s v="01.02.97"/>
    <s v="1"/>
    <n v="12.5"/>
    <n v="1"/>
    <x v="1891"/>
    <n v="452.24"/>
    <n v="0"/>
    <x v="1899"/>
    <x v="1"/>
  </r>
  <r>
    <n v="1"/>
    <s v="       105769"/>
    <s v="       101061"/>
    <s v="Ormar za kemikalije"/>
    <x v="1"/>
    <s v="01.01.97"/>
    <s v="01.02.97"/>
    <s v="1"/>
    <n v="12.5"/>
    <n v="1"/>
    <x v="1892"/>
    <n v="423.95"/>
    <n v="0"/>
    <x v="1900"/>
    <x v="1"/>
  </r>
  <r>
    <n v="1"/>
    <s v="       105770"/>
    <s v="       101057"/>
    <s v="ORMAR ZA INSTRUMENTE"/>
    <x v="1"/>
    <s v="01.01.97"/>
    <s v="01.02.97"/>
    <s v="1"/>
    <n v="12.5"/>
    <n v="1"/>
    <x v="1893"/>
    <n v="791.27"/>
    <n v="0"/>
    <x v="1901"/>
    <x v="1"/>
  </r>
  <r>
    <n v="1"/>
    <s v="       105771"/>
    <s v="       101057"/>
    <s v="ORMAR ZA INSTRUMENTE"/>
    <x v="1"/>
    <s v="01.01.97"/>
    <s v="01.02.97"/>
    <s v="1"/>
    <n v="12.5"/>
    <n v="1"/>
    <x v="1894"/>
    <n v="791.28"/>
    <n v="0"/>
    <x v="1902"/>
    <x v="1"/>
  </r>
  <r>
    <n v="1"/>
    <s v="       105772"/>
    <s v="       101571"/>
    <s v="RAČUNALO HP PRO 3500"/>
    <x v="3"/>
    <s v="09.12.14"/>
    <s v="01.01.15"/>
    <s v="1"/>
    <n v="25"/>
    <n v="1"/>
    <x v="1895"/>
    <n v="2895"/>
    <n v="0"/>
    <x v="1903"/>
    <x v="1"/>
  </r>
  <r>
    <n v="1"/>
    <s v="       105776"/>
    <s v="       100254"/>
    <s v="GEOFONI GEOSPACE (25kom)"/>
    <x v="2"/>
    <s v="21.03.11"/>
    <s v="01.04.11"/>
    <s v="1"/>
    <n v="20"/>
    <n v="1"/>
    <x v="1896"/>
    <n v="19461.63"/>
    <n v="0"/>
    <x v="1904"/>
    <x v="1"/>
  </r>
  <r>
    <n v="1"/>
    <s v="       105777"/>
    <s v="       100149"/>
    <s v="EL.SELECTOR ES10-64 INST."/>
    <x v="2"/>
    <s v="27.07.12"/>
    <s v="01.08.12"/>
    <s v="1"/>
    <n v="20"/>
    <n v="1"/>
    <x v="1897"/>
    <n v="64396.35"/>
    <n v="0"/>
    <x v="1905"/>
    <x v="1"/>
  </r>
  <r>
    <n v="1"/>
    <s v="       105778"/>
    <s v="       102388"/>
    <s v="TERAMETAR SAS 1000 INST.Z"/>
    <x v="2"/>
    <s v="27.07.12"/>
    <s v="01.08.12"/>
    <s v="1"/>
    <n v="20"/>
    <n v="1"/>
    <x v="1898"/>
    <n v="78885.53"/>
    <n v="0"/>
    <x v="1906"/>
    <x v="1"/>
  </r>
  <r>
    <n v="1"/>
    <s v="       105779"/>
    <s v="       100829"/>
    <s v="NOTEBOOK LG GE50"/>
    <x v="3"/>
    <s v="14.12.05"/>
    <s v="01.01.06"/>
    <s v="1"/>
    <n v="25"/>
    <n v="1"/>
    <x v="1899"/>
    <n v="6124.49"/>
    <n v="0"/>
    <x v="1907"/>
    <x v="1"/>
  </r>
  <r>
    <n v="1"/>
    <s v="       105780"/>
    <s v="       100253"/>
    <s v="GEOFONI (SENSOR NETHERLAD"/>
    <x v="2"/>
    <s v="24.12.09"/>
    <s v="01.01.10"/>
    <s v="1"/>
    <n v="20"/>
    <n v="1"/>
    <x v="1900"/>
    <n v="37500.65"/>
    <n v="0"/>
    <x v="1908"/>
    <x v="1"/>
  </r>
  <r>
    <n v="1"/>
    <s v="       105781"/>
    <s v="       100629"/>
    <s v="MONITOR 22&quot; AOC"/>
    <x v="3"/>
    <s v="30.10.09"/>
    <s v="01.11.09"/>
    <s v="1"/>
    <n v="25"/>
    <n v="1"/>
    <x v="1083"/>
    <n v="1599"/>
    <n v="0"/>
    <x v="1093"/>
    <x v="1"/>
  </r>
  <r>
    <n v="1"/>
    <s v="       105782"/>
    <s v="       101478"/>
    <s v="RAČ.ASUS,Intel G43,Tip 15"/>
    <x v="3"/>
    <s v="30.10.09"/>
    <s v="01.11.09"/>
    <s v="1"/>
    <n v="25"/>
    <n v="1"/>
    <x v="1642"/>
    <n v="5289"/>
    <n v="0"/>
    <x v="1650"/>
    <x v="1"/>
  </r>
  <r>
    <n v="1"/>
    <s v="       105784"/>
    <s v="       100362"/>
    <s v="KAROTAŽNA APARATURA RGL"/>
    <x v="2"/>
    <s v="13.02.09"/>
    <s v="01.03.09"/>
    <s v="1"/>
    <n v="20"/>
    <n v="1"/>
    <x v="1901"/>
    <n v="193549.6"/>
    <n v="0"/>
    <x v="1909"/>
    <x v="1"/>
  </r>
  <r>
    <n v="1"/>
    <s v="       105786"/>
    <s v="       101404"/>
    <s v="PROJEKTOR BENQ MP622"/>
    <x v="2"/>
    <s v="25.01.08"/>
    <s v="01.02.08"/>
    <s v="1"/>
    <n v="25"/>
    <n v="1"/>
    <x v="1902"/>
    <n v="6997.92"/>
    <n v="0"/>
    <x v="1910"/>
    <x v="1"/>
  </r>
  <r>
    <n v="1"/>
    <s v="       105787"/>
    <s v="       102311"/>
    <s v="STRATAGEM EH4"/>
    <x v="2"/>
    <s v="27.10.06"/>
    <s v="01.11.06"/>
    <s v="1"/>
    <n v="20"/>
    <n v="1"/>
    <x v="1903"/>
    <n v="451760.05"/>
    <n v="0"/>
    <x v="1911"/>
    <x v="1"/>
  </r>
  <r>
    <n v="1"/>
    <s v="       105788"/>
    <s v="       100256"/>
    <s v="GEORADAR"/>
    <x v="2"/>
    <s v="25.10.07"/>
    <s v="01.11.07"/>
    <s v="1"/>
    <n v="20"/>
    <n v="1"/>
    <x v="1904"/>
    <n v="217250.80000000002"/>
    <n v="0"/>
    <x v="1912"/>
    <x v="1"/>
  </r>
  <r>
    <n v="1"/>
    <s v="       105789"/>
    <s v="       100241"/>
    <s v="GEOFON BUŠOTINSKI S PRIB."/>
    <x v="2"/>
    <s v="19.07.05"/>
    <s v="01.08.05"/>
    <s v="1"/>
    <n v="20"/>
    <n v="1"/>
    <x v="1905"/>
    <n v="61063.5"/>
    <n v="0"/>
    <x v="1913"/>
    <x v="1"/>
  </r>
  <r>
    <n v="1"/>
    <s v="       105790"/>
    <s v="       102137"/>
    <s v="STOLAC KONF. PLAVI ISO"/>
    <x v="1"/>
    <s v="04.03.05"/>
    <s v="01.04.05"/>
    <s v="1"/>
    <n v="12.5"/>
    <n v="1"/>
    <x v="1906"/>
    <n v="140.17000000000002"/>
    <n v="0"/>
    <x v="1914"/>
    <x v="1"/>
  </r>
  <r>
    <n v="1"/>
    <s v="       105791"/>
    <s v="       102137"/>
    <s v="STOLAC KONF. PLAVI ISO"/>
    <x v="1"/>
    <s v="04.03.05"/>
    <s v="01.04.05"/>
    <s v="1"/>
    <n v="12.5"/>
    <n v="1"/>
    <x v="1907"/>
    <n v="140.18"/>
    <n v="0"/>
    <x v="1915"/>
    <x v="1"/>
  </r>
  <r>
    <n v="1"/>
    <s v="       105792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3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4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5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6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7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8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799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800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801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802"/>
    <s v="       102008"/>
    <s v="STOL RADNI 140x100xH72"/>
    <x v="1"/>
    <s v="21.02.05"/>
    <s v="01.03.05"/>
    <s v="1"/>
    <n v="12.5"/>
    <n v="1"/>
    <x v="1908"/>
    <n v="875.96"/>
    <n v="0"/>
    <x v="1916"/>
    <x v="1"/>
  </r>
  <r>
    <n v="1"/>
    <s v="       105803"/>
    <s v="       102217"/>
    <s v="STOLAC UREDSKI TORINO"/>
    <x v="1"/>
    <s v="21.02.05"/>
    <s v="01.03.05"/>
    <s v="1"/>
    <n v="12.5"/>
    <n v="1"/>
    <x v="1909"/>
    <n v="370.88"/>
    <n v="0"/>
    <x v="1917"/>
    <x v="1"/>
  </r>
  <r>
    <n v="1"/>
    <s v="       105804"/>
    <s v="       102217"/>
    <s v="STOLAC UREDSKI TORINO"/>
    <x v="1"/>
    <s v="21.02.05"/>
    <s v="01.03.05"/>
    <s v="1"/>
    <n v="12.5"/>
    <n v="1"/>
    <x v="1909"/>
    <n v="370.88"/>
    <n v="0"/>
    <x v="1917"/>
    <x v="1"/>
  </r>
  <r>
    <n v="1"/>
    <s v="       105805"/>
    <s v="       100473"/>
    <s v="LADIČAR POKRETNA KAZETA"/>
    <x v="1"/>
    <s v="21.02.05"/>
    <s v="01.03.05"/>
    <s v="1"/>
    <n v="12.5"/>
    <n v="1"/>
    <x v="653"/>
    <n v="841.80000000000007"/>
    <n v="0"/>
    <x v="664"/>
    <x v="1"/>
  </r>
  <r>
    <n v="1"/>
    <s v="       105806"/>
    <s v="       100473"/>
    <s v="LADIČAR POKRETNA KAZETA"/>
    <x v="1"/>
    <s v="21.02.05"/>
    <s v="01.03.05"/>
    <s v="1"/>
    <n v="12.5"/>
    <n v="1"/>
    <x v="653"/>
    <n v="841.80000000000007"/>
    <n v="0"/>
    <x v="664"/>
    <x v="1"/>
  </r>
  <r>
    <n v="1"/>
    <s v="       105807"/>
    <s v="       100255"/>
    <s v="GEOFONI MARK L40(12kom=1B"/>
    <x v="2"/>
    <s v="22.02.05"/>
    <s v="01.03.05"/>
    <s v="1"/>
    <n v="20"/>
    <n v="1"/>
    <x v="1910"/>
    <n v="32370.45"/>
    <n v="0"/>
    <x v="1918"/>
    <x v="1"/>
  </r>
  <r>
    <n v="1"/>
    <s v="       105808"/>
    <s v="       101700"/>
    <s v="SEIZMOGRAF TERRALOC MK 6"/>
    <x v="2"/>
    <s v="27.01.05"/>
    <s v="01.02.05"/>
    <s v="1"/>
    <n v="20"/>
    <n v="1"/>
    <x v="1911"/>
    <n v="319680.44"/>
    <n v="0"/>
    <x v="1919"/>
    <x v="1"/>
  </r>
  <r>
    <n v="1"/>
    <s v="       105809"/>
    <s v="       100327"/>
    <s v="INSTR.ZA BEZKONTAKTNO MJ."/>
    <x v="2"/>
    <s v="30.01.03"/>
    <s v="01.02.03"/>
    <s v="1"/>
    <n v="20"/>
    <n v="1"/>
    <x v="1912"/>
    <n v="206437.27000000002"/>
    <n v="0"/>
    <x v="1920"/>
    <x v="1"/>
  </r>
  <r>
    <n v="1"/>
    <s v="       105810"/>
    <s v="       101488"/>
    <s v="RAČ.DTK GG 1400"/>
    <x v="3"/>
    <s v="14.09.01"/>
    <s v="01.10.01"/>
    <s v="1"/>
    <n v="25"/>
    <n v="1"/>
    <x v="1913"/>
    <n v="11871.58"/>
    <n v="0"/>
    <x v="1921"/>
    <x v="1"/>
  </r>
  <r>
    <n v="1"/>
    <s v="       105811"/>
    <s v="       101473"/>
    <s v="RAČ. WORKST. DELL T7400"/>
    <x v="3"/>
    <s v="17.11.08"/>
    <s v="01.12.08"/>
    <s v="1"/>
    <n v="25"/>
    <n v="1"/>
    <x v="766"/>
    <n v="25618.78"/>
    <n v="0"/>
    <x v="776"/>
    <x v="1"/>
  </r>
  <r>
    <n v="1"/>
    <s v="       105812"/>
    <s v="       100730"/>
    <s v="MONITOR SAMSUNG 24&quot;SM245B"/>
    <x v="3"/>
    <s v="29.10.08"/>
    <s v="01.11.08"/>
    <s v="1"/>
    <n v="25"/>
    <n v="1"/>
    <x v="767"/>
    <n v="2641.3"/>
    <n v="0"/>
    <x v="777"/>
    <x v="1"/>
  </r>
  <r>
    <n v="1"/>
    <s v="       105813"/>
    <s v="       100151"/>
    <s v="ELEKTROMAG.INSTR. GEONICS"/>
    <x v="2"/>
    <s v="19.11.02"/>
    <s v="01.12.02"/>
    <s v="1"/>
    <n v="20"/>
    <n v="1"/>
    <x v="1914"/>
    <n v="116591.31"/>
    <n v="0"/>
    <x v="1922"/>
    <x v="1"/>
  </r>
  <r>
    <n v="1"/>
    <s v="       105815"/>
    <s v="       101671"/>
    <s v="SARIS INS.ZA GEOELEKTRIČN"/>
    <x v="2"/>
    <s v="22.12.00"/>
    <s v="01.01.01"/>
    <s v="1"/>
    <n v="20"/>
    <n v="1"/>
    <x v="1915"/>
    <n v="223174.81"/>
    <n v="0"/>
    <x v="1923"/>
    <x v="1"/>
  </r>
  <r>
    <n v="1"/>
    <s v="       105816"/>
    <s v="       100252"/>
    <s v="GEOFONI (13 KOM=JEDAN BR."/>
    <x v="2"/>
    <s v="08.04.98"/>
    <s v="01.05.98"/>
    <s v="1"/>
    <n v="20"/>
    <n v="1"/>
    <x v="1916"/>
    <n v="22673.760000000002"/>
    <n v="0"/>
    <x v="1924"/>
    <x v="1"/>
  </r>
  <r>
    <n v="1"/>
    <s v="       105817"/>
    <s v="       100740"/>
    <s v="MULTIMETAR DIG. METEX"/>
    <x v="2"/>
    <s v="01.01.97"/>
    <s v="01.02.97"/>
    <s v="1"/>
    <n v="20"/>
    <n v="1"/>
    <x v="1917"/>
    <n v="1105"/>
    <n v="0"/>
    <x v="1925"/>
    <x v="1"/>
  </r>
  <r>
    <n v="1"/>
    <s v="       105818"/>
    <s v="       100244"/>
    <s v="GEOFON L-10.B GARNITURA P"/>
    <x v="2"/>
    <s v="01.01.97"/>
    <s v="01.02.97"/>
    <s v="1"/>
    <n v="20"/>
    <n v="1"/>
    <x v="1918"/>
    <n v="5421.9400000000005"/>
    <n v="0"/>
    <x v="1926"/>
    <x v="1"/>
  </r>
  <r>
    <n v="1"/>
    <s v="       105819"/>
    <s v="       102537"/>
    <s v="VAGA TORZIONA MAGNETSKA"/>
    <x v="2"/>
    <s v="01.01.97"/>
    <s v="01.02.97"/>
    <s v="1"/>
    <n v="20"/>
    <n v="1"/>
    <x v="1919"/>
    <n v="7352.41"/>
    <n v="0"/>
    <x v="1927"/>
    <x v="1"/>
  </r>
  <r>
    <n v="1"/>
    <s v="       105820"/>
    <s v="       100054"/>
    <s v="BIZON DŽEPNI 1510"/>
    <x v="2"/>
    <s v="01.01.97"/>
    <s v="01.02.97"/>
    <s v="1"/>
    <n v="20"/>
    <n v="1"/>
    <x v="1920"/>
    <n v="4269.09"/>
    <n v="0"/>
    <x v="1928"/>
    <x v="1"/>
  </r>
  <r>
    <n v="1"/>
    <s v="       105821"/>
    <s v="       100285"/>
    <s v="GRAVIMETAR SODIN"/>
    <x v="2"/>
    <s v="01.01.97"/>
    <s v="01.02.97"/>
    <s v="1"/>
    <n v="20"/>
    <n v="1"/>
    <x v="1921"/>
    <n v="58648.39"/>
    <n v="0"/>
    <x v="1929"/>
    <x v="1"/>
  </r>
  <r>
    <n v="1"/>
    <s v="       105822"/>
    <s v="       101690"/>
    <s v="SCINTILOMETAR SG"/>
    <x v="2"/>
    <s v="01.01.97"/>
    <s v="01.02.97"/>
    <s v="1"/>
    <n v="20"/>
    <n v="1"/>
    <x v="1922"/>
    <n v="6459.4400000000005"/>
    <n v="0"/>
    <x v="1930"/>
    <x v="1"/>
  </r>
  <r>
    <n v="1"/>
    <s v="       105823"/>
    <s v="       100053"/>
    <s v="BIZON 1570 C"/>
    <x v="2"/>
    <s v="01.01.97"/>
    <s v="01.02.97"/>
    <s v="1"/>
    <n v="20"/>
    <n v="1"/>
    <x v="1923"/>
    <n v="22870.22"/>
    <n v="0"/>
    <x v="1931"/>
    <x v="1"/>
  </r>
  <r>
    <n v="1"/>
    <s v="       105824"/>
    <s v="       100361"/>
    <s v="KAROTAŽNA APARATURA HAKUB"/>
    <x v="2"/>
    <s v="01.01.97"/>
    <s v="01.02.97"/>
    <s v="1"/>
    <n v="20"/>
    <n v="1"/>
    <x v="1924"/>
    <n v="40390.25"/>
    <n v="0"/>
    <x v="1932"/>
    <x v="1"/>
  </r>
  <r>
    <n v="1"/>
    <s v="       105825"/>
    <s v="       100505"/>
    <s v="MAGNETOMETAR PROTONSKI"/>
    <x v="2"/>
    <s v="01.01.97"/>
    <s v="01.02.97"/>
    <s v="1"/>
    <n v="20"/>
    <n v="1"/>
    <x v="1925"/>
    <n v="16681.68"/>
    <n v="0"/>
    <x v="1933"/>
    <x v="1"/>
  </r>
  <r>
    <n v="1"/>
    <s v="       105826"/>
    <s v="       100329"/>
    <s v="INSTRUMENT SCHUMBLERGER"/>
    <x v="2"/>
    <s v="01.01.97"/>
    <s v="01.02.97"/>
    <s v="1"/>
    <n v="20"/>
    <n v="1"/>
    <x v="1926"/>
    <n v="3282.75"/>
    <n v="0"/>
    <x v="1934"/>
    <x v="1"/>
  </r>
  <r>
    <n v="1"/>
    <s v="       105827"/>
    <s v="       101653"/>
    <s v="REFRAKCIJSKA APAR. ABEM"/>
    <x v="2"/>
    <s v="01.01.97"/>
    <s v="01.02.97"/>
    <s v="1"/>
    <n v="20"/>
    <n v="1"/>
    <x v="1927"/>
    <n v="110529.54000000001"/>
    <n v="0"/>
    <x v="1935"/>
    <x v="1"/>
  </r>
  <r>
    <n v="1"/>
    <s v="       105828"/>
    <s v="       102585"/>
    <s v="VJEŠALICA"/>
    <x v="2"/>
    <s v="01.01.97"/>
    <s v="01.02.97"/>
    <s v="1"/>
    <n v="12.5"/>
    <n v="1"/>
    <x v="324"/>
    <n v="169.59"/>
    <n v="0"/>
    <x v="336"/>
    <x v="1"/>
  </r>
  <r>
    <n v="1"/>
    <s v="       105829"/>
    <s v="       102387"/>
    <s v="TEODOLIT ZEISS TH"/>
    <x v="2"/>
    <s v="01.01.97"/>
    <s v="01.02.97"/>
    <s v="1"/>
    <n v="20"/>
    <n v="1"/>
    <x v="840"/>
    <n v="28261.74"/>
    <n v="0"/>
    <x v="850"/>
    <x v="1"/>
  </r>
  <r>
    <n v="1"/>
    <s v="       105830"/>
    <s v="       101282"/>
    <s v="PLOČA ŠKOLSKA ZELENA 300x"/>
    <x v="2"/>
    <s v="30.09.09"/>
    <s v="01.10.09"/>
    <s v="1"/>
    <n v="12.5"/>
    <n v="1"/>
    <x v="1928"/>
    <n v="1859.76"/>
    <n v="0"/>
    <x v="1936"/>
    <x v="1"/>
  </r>
  <r>
    <n v="1"/>
    <s v="       105831"/>
    <s v="       101391"/>
    <s v="PROJEKC.PLATNO 240x240"/>
    <x v="1"/>
    <s v="30.09.09"/>
    <s v="01.10.09"/>
    <s v="1"/>
    <n v="20"/>
    <n v="1"/>
    <x v="1929"/>
    <n v="1881.9"/>
    <n v="0"/>
    <x v="1937"/>
    <x v="1"/>
  </r>
  <r>
    <n v="1"/>
    <s v="       105832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33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34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35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36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37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38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39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0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1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2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3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4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5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6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7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8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49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50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51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52"/>
    <s v="       102007"/>
    <s v="STOL RADNI 130x50x75"/>
    <x v="1"/>
    <s v="30.09.09"/>
    <s v="01.10.09"/>
    <s v="1"/>
    <n v="12.5"/>
    <n v="1"/>
    <x v="1398"/>
    <n v="1494.45"/>
    <n v="0"/>
    <x v="1408"/>
    <x v="1"/>
  </r>
  <r>
    <n v="1"/>
    <s v="       105853"/>
    <s v="       100758"/>
    <s v="NOSAČ PROJEKTORA"/>
    <x v="2"/>
    <s v="29.09.09"/>
    <s v="01.10.09"/>
    <s v="1"/>
    <n v="25"/>
    <n v="1"/>
    <x v="1930"/>
    <n v="1330.8600000000001"/>
    <n v="0"/>
    <x v="1938"/>
    <x v="1"/>
  </r>
  <r>
    <n v="1"/>
    <s v="       105854"/>
    <s v="       101413"/>
    <s v="PROJEKTOR OPTOMA 778"/>
    <x v="2"/>
    <s v="29.09.09"/>
    <s v="01.10.09"/>
    <s v="1"/>
    <n v="25"/>
    <n v="1"/>
    <x v="1931"/>
    <n v="13259.4"/>
    <n v="0"/>
    <x v="1939"/>
    <x v="1"/>
  </r>
  <r>
    <n v="1"/>
    <s v="       105855"/>
    <s v="       102602"/>
    <s v="VJEŠALICA ZIDNA 121x214"/>
    <x v="2"/>
    <s v="29.09.09"/>
    <s v="01.10.09"/>
    <s v="1"/>
    <n v="12.5"/>
    <n v="1"/>
    <x v="1932"/>
    <n v="2656.8"/>
    <n v="0"/>
    <x v="1940"/>
    <x v="1"/>
  </r>
  <r>
    <n v="1"/>
    <s v="       105856"/>
    <s v="       102602"/>
    <s v="VJEŠALICA ZIDNA 121x214"/>
    <x v="2"/>
    <s v="29.09.09"/>
    <s v="01.10.09"/>
    <s v="1"/>
    <n v="12.5"/>
    <n v="1"/>
    <x v="1932"/>
    <n v="2656.8"/>
    <n v="0"/>
    <x v="1940"/>
    <x v="1"/>
  </r>
  <r>
    <n v="1"/>
    <s v="       105857"/>
    <s v="       102602"/>
    <s v="VJEŠALICA ZIDNA 121x214"/>
    <x v="2"/>
    <s v="29.09.09"/>
    <s v="01.10.09"/>
    <s v="1"/>
    <n v="12.5"/>
    <n v="1"/>
    <x v="1932"/>
    <n v="2656.8"/>
    <n v="0"/>
    <x v="1940"/>
    <x v="1"/>
  </r>
  <r>
    <n v="1"/>
    <s v="       105858"/>
    <s v="       101030"/>
    <s v="ORMAR VISOKI 280x45x214"/>
    <x v="1"/>
    <s v="29.09.09"/>
    <s v="01.10.09"/>
    <s v="1"/>
    <n v="12.5"/>
    <n v="1"/>
    <x v="1933"/>
    <n v="11291.4"/>
    <n v="0"/>
    <x v="1941"/>
    <x v="1"/>
  </r>
  <r>
    <n v="1"/>
    <s v="       105859"/>
    <s v="       101030"/>
    <s v="ORMAR VISOKI 280x45x214"/>
    <x v="1"/>
    <s v="29.09.09"/>
    <s v="01.10.09"/>
    <s v="1"/>
    <n v="12.5"/>
    <n v="1"/>
    <x v="1933"/>
    <n v="11291.4"/>
    <n v="0"/>
    <x v="1941"/>
    <x v="1"/>
  </r>
  <r>
    <n v="1"/>
    <s v="       105860"/>
    <s v="       101032"/>
    <s v="ORMAR VISOKI 422x45x214"/>
    <x v="1"/>
    <s v="29.09.09"/>
    <s v="01.10.09"/>
    <s v="1"/>
    <n v="12.5"/>
    <n v="1"/>
    <x v="1934"/>
    <n v="14280.300000000001"/>
    <n v="0"/>
    <x v="1942"/>
    <x v="1"/>
  </r>
  <r>
    <n v="1"/>
    <s v="       105861"/>
    <s v="       102057"/>
    <s v="STOL RADNI S FIKSNIM POL."/>
    <x v="1"/>
    <s v="29.09.09"/>
    <s v="01.10.09"/>
    <s v="1"/>
    <n v="12.5"/>
    <n v="1"/>
    <x v="1935"/>
    <n v="2546.1"/>
    <n v="0"/>
    <x v="1943"/>
    <x v="1"/>
  </r>
  <r>
    <n v="1"/>
    <s v="       105862"/>
    <s v="       100367"/>
    <s v="KATEDRA / STOL MOBILNI"/>
    <x v="1"/>
    <s v="29.09.09"/>
    <s v="01.10.09"/>
    <s v="1"/>
    <n v="12.5"/>
    <n v="1"/>
    <x v="1935"/>
    <n v="2546.1"/>
    <n v="0"/>
    <x v="1943"/>
    <x v="1"/>
  </r>
  <r>
    <n v="1"/>
    <s v="       105863"/>
    <s v="       100274"/>
    <s v="GRAFOSKOP F44*"/>
    <x v="2"/>
    <s v="04.02.03"/>
    <s v="01.03.03"/>
    <s v="1"/>
    <n v="20"/>
    <n v="1"/>
    <x v="1936"/>
    <n v="3697.21"/>
    <n v="0"/>
    <x v="1944"/>
    <x v="1"/>
  </r>
  <r>
    <n v="1"/>
    <s v="       105864"/>
    <s v="       100487"/>
    <s v="LETVA NIVELIR 4m"/>
    <x v="2"/>
    <s v="01.01.97"/>
    <s v="01.02.97"/>
    <s v="1"/>
    <n v="20"/>
    <n v="1"/>
    <x v="1937"/>
    <n v="418.27"/>
    <n v="0"/>
    <x v="1945"/>
    <x v="1"/>
  </r>
  <r>
    <n v="1"/>
    <s v="       105865"/>
    <s v="       100487"/>
    <s v="LETVA NIVELIR 4m"/>
    <x v="2"/>
    <s v="01.01.97"/>
    <s v="01.02.97"/>
    <s v="1"/>
    <n v="20"/>
    <n v="1"/>
    <x v="1937"/>
    <n v="418.27"/>
    <n v="0"/>
    <x v="1945"/>
    <x v="1"/>
  </r>
  <r>
    <n v="1"/>
    <s v="       105872"/>
    <s v="       100690"/>
    <s v="MONITOR HP 20&quot;"/>
    <x v="3"/>
    <s v="10.11.11"/>
    <s v="01.12.11"/>
    <s v="1"/>
    <n v="25"/>
    <n v="1"/>
    <x v="1938"/>
    <n v="1133.8800000000001"/>
    <n v="0"/>
    <x v="1946"/>
    <x v="1"/>
  </r>
  <r>
    <n v="1"/>
    <s v="       105873"/>
    <s v="       101612"/>
    <s v="RAČUNALO PENTIUM 4"/>
    <x v="3"/>
    <s v="17.04.02"/>
    <s v="01.05.02"/>
    <s v="1"/>
    <n v="25"/>
    <n v="1"/>
    <x v="1939"/>
    <n v="10382.050000000001"/>
    <n v="0"/>
    <x v="1947"/>
    <x v="1"/>
  </r>
  <r>
    <n v="1"/>
    <s v="       105874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75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77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78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79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0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1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2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3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4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5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6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7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8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89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0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1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2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3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4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5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6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7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8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899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0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1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2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3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4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5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6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7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8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09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0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1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2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3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4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5"/>
    <s v="       102152"/>
    <s v="STOLAC KONFERENC. LK 01"/>
    <x v="1"/>
    <s v="30.09.09"/>
    <s v="01.10.09"/>
    <s v="1"/>
    <n v="12.5"/>
    <n v="1"/>
    <x v="540"/>
    <n v="431.73"/>
    <n v="0"/>
    <x v="552"/>
    <x v="1"/>
  </r>
  <r>
    <n v="1"/>
    <s v="       105916"/>
    <s v="       100401"/>
    <s v="KOLICA ZA ČIŠĆENJE"/>
    <x v="2"/>
    <s v="30.01.07"/>
    <s v="01.02.07"/>
    <s v="1"/>
    <n v="20"/>
    <n v="1"/>
    <x v="529"/>
    <n v="1172.42"/>
    <n v="0"/>
    <x v="541"/>
    <x v="1"/>
  </r>
  <r>
    <n v="1"/>
    <s v="       105917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5923"/>
    <s v="       100411"/>
    <s v="KOMODA S UMIVAON.+OGLEDAL"/>
    <x v="2"/>
    <s v="02.02.05"/>
    <s v="01.03.05"/>
    <s v="1"/>
    <n v="12.5"/>
    <n v="1"/>
    <x v="1940"/>
    <n v="1712.88"/>
    <n v="0"/>
    <x v="1948"/>
    <x v="1"/>
  </r>
  <r>
    <n v="1"/>
    <s v="       105924"/>
    <s v="       102135"/>
    <s v="STOLAC KONF. CRNI"/>
    <x v="1"/>
    <s v="20.01.05"/>
    <s v="01.02.05"/>
    <s v="1"/>
    <n v="12.5"/>
    <n v="1"/>
    <x v="1941"/>
    <n v="218.92000000000002"/>
    <n v="0"/>
    <x v="1949"/>
    <x v="1"/>
  </r>
  <r>
    <n v="1"/>
    <s v="       105925"/>
    <s v="       101300"/>
    <s v="Pokretna kazeta"/>
    <x v="2"/>
    <s v="20.01.05"/>
    <s v="01.02.05"/>
    <s v="1"/>
    <n v="12.5"/>
    <n v="1"/>
    <x v="1942"/>
    <n v="931.80000000000007"/>
    <n v="0"/>
    <x v="1950"/>
    <x v="1"/>
  </r>
  <r>
    <n v="1"/>
    <s v="       105926"/>
    <s v="       101300"/>
    <s v="Pokretna kazeta"/>
    <x v="2"/>
    <s v="27.12.04"/>
    <s v="01.01.05"/>
    <s v="1"/>
    <n v="12.5"/>
    <n v="1"/>
    <x v="1943"/>
    <n v="871.93000000000006"/>
    <n v="0"/>
    <x v="1951"/>
    <x v="1"/>
  </r>
  <r>
    <n v="1"/>
    <s v="       105927"/>
    <s v="       100857"/>
    <s v="ORMAR"/>
    <x v="1"/>
    <s v="27.12.04"/>
    <s v="01.01.05"/>
    <s v="1"/>
    <n v="12.5"/>
    <n v="1"/>
    <x v="1944"/>
    <n v="10022.550000000001"/>
    <n v="0"/>
    <x v="1952"/>
    <x v="1"/>
  </r>
  <r>
    <n v="1"/>
    <s v="       105928"/>
    <s v="       102134"/>
    <s v="STOLAC KONF."/>
    <x v="1"/>
    <s v="27.12.04"/>
    <s v="01.01.05"/>
    <s v="1"/>
    <n v="12.5"/>
    <n v="1"/>
    <x v="1945"/>
    <n v="229.14000000000001"/>
    <n v="0"/>
    <x v="1953"/>
    <x v="1"/>
  </r>
  <r>
    <n v="1"/>
    <s v="       105929"/>
    <s v="       102134"/>
    <s v="STOLAC KONF."/>
    <x v="1"/>
    <s v="27.12.04"/>
    <s v="01.01.05"/>
    <s v="1"/>
    <n v="12.5"/>
    <n v="1"/>
    <x v="1945"/>
    <n v="229.14000000000001"/>
    <n v="0"/>
    <x v="1953"/>
    <x v="1"/>
  </r>
  <r>
    <n v="1"/>
    <s v="       105930"/>
    <s v="       102134"/>
    <s v="STOLAC KONF."/>
    <x v="1"/>
    <s v="27.12.04"/>
    <s v="01.01.05"/>
    <s v="1"/>
    <n v="12.5"/>
    <n v="1"/>
    <x v="1945"/>
    <n v="229.14000000000001"/>
    <n v="0"/>
    <x v="1953"/>
    <x v="1"/>
  </r>
  <r>
    <n v="1"/>
    <s v="       105931"/>
    <s v="       102134"/>
    <s v="STOLAC KONF."/>
    <x v="1"/>
    <s v="27.12.04"/>
    <s v="01.01.05"/>
    <s v="1"/>
    <n v="12.5"/>
    <n v="1"/>
    <x v="1945"/>
    <n v="229.14000000000001"/>
    <n v="0"/>
    <x v="1953"/>
    <x v="1"/>
  </r>
  <r>
    <n v="1"/>
    <s v="       105932"/>
    <s v="       102115"/>
    <s v="STOLAC"/>
    <x v="1"/>
    <s v="27.12.04"/>
    <s v="01.01.05"/>
    <s v="1"/>
    <n v="12.5"/>
    <n v="1"/>
    <x v="1946"/>
    <n v="989.08"/>
    <n v="0"/>
    <x v="1954"/>
    <x v="1"/>
  </r>
  <r>
    <n v="1"/>
    <s v="       105933"/>
    <s v="       102134"/>
    <s v="STOLAC KONF."/>
    <x v="1"/>
    <s v="27.12.04"/>
    <s v="01.01.05"/>
    <s v="1"/>
    <n v="12.5"/>
    <n v="1"/>
    <x v="1945"/>
    <n v="229.14000000000001"/>
    <n v="0"/>
    <x v="1953"/>
    <x v="1"/>
  </r>
  <r>
    <n v="1"/>
    <s v="       105934"/>
    <s v="       101874"/>
    <s v="STOL 120x80"/>
    <x v="1"/>
    <s v="27.12.04"/>
    <s v="01.01.05"/>
    <s v="1"/>
    <n v="12.5"/>
    <n v="1"/>
    <x v="1947"/>
    <n v="1512.24"/>
    <n v="0"/>
    <x v="1955"/>
    <x v="1"/>
  </r>
  <r>
    <n v="1"/>
    <s v="       105935"/>
    <s v="       101875"/>
    <s v="STOL 120X80+segm.90"/>
    <x v="1"/>
    <s v="27.12.04"/>
    <s v="01.01.05"/>
    <s v="1"/>
    <n v="12.5"/>
    <n v="1"/>
    <x v="1948"/>
    <n v="1677.98"/>
    <n v="0"/>
    <x v="1956"/>
    <x v="1"/>
  </r>
  <r>
    <n v="1"/>
    <s v="       105936"/>
    <s v="       101890"/>
    <s v="STOL 80X80"/>
    <x v="1"/>
    <s v="27.12.04"/>
    <s v="01.01.05"/>
    <s v="1"/>
    <n v="12.5"/>
    <n v="1"/>
    <x v="1949"/>
    <n v="917.23"/>
    <n v="0"/>
    <x v="1957"/>
    <x v="1"/>
  </r>
  <r>
    <n v="1"/>
    <s v="       105937"/>
    <s v="       100034"/>
    <s v="APARAT ZA UVEZ UNIBIND125"/>
    <x v="2"/>
    <s v="29.10.03"/>
    <s v="01.11.03"/>
    <s v="1"/>
    <n v="20"/>
    <n v="1"/>
    <x v="1351"/>
    <n v="2635.2000000000003"/>
    <n v="0"/>
    <x v="1361"/>
    <x v="1"/>
  </r>
  <r>
    <n v="1"/>
    <s v="       105938"/>
    <s v="       101216"/>
    <s v="PISAČ HP DJ 5550"/>
    <x v="3"/>
    <s v="06.03.03"/>
    <s v="01.04.03"/>
    <s v="1"/>
    <n v="25"/>
    <n v="1"/>
    <x v="1950"/>
    <n v="1224.8800000000001"/>
    <n v="0"/>
    <x v="1958"/>
    <x v="1"/>
  </r>
  <r>
    <n v="1"/>
    <s v="       105939"/>
    <s v="       102585"/>
    <s v="VJEŠALICA"/>
    <x v="2"/>
    <s v="01.01.97"/>
    <s v="01.02.97"/>
    <s v="1"/>
    <n v="12.5"/>
    <n v="1"/>
    <x v="324"/>
    <n v="169.59"/>
    <n v="0"/>
    <x v="336"/>
    <x v="1"/>
  </r>
  <r>
    <n v="1"/>
    <s v="       105940"/>
    <s v="       102358"/>
    <s v="TABLET SAMSUNG GALAXY 10."/>
    <x v="3"/>
    <s v="30.09.14"/>
    <s v="01.10.14"/>
    <s v="1"/>
    <n v="25"/>
    <n v="1"/>
    <x v="1951"/>
    <n v="4527"/>
    <n v="0"/>
    <x v="1959"/>
    <x v="1"/>
  </r>
  <r>
    <n v="1"/>
    <s v="       105941"/>
    <s v="       101782"/>
    <s v="Softw.SeisOpt ReMi v4.0"/>
    <x v="4"/>
    <s v="17.06.14"/>
    <s v="01.07.14"/>
    <s v="1"/>
    <n v="25"/>
    <n v="1"/>
    <x v="1952"/>
    <n v="5950.99"/>
    <n v="0"/>
    <x v="1960"/>
    <x v="1"/>
  </r>
  <r>
    <n v="1"/>
    <s v="       105942"/>
    <s v="       102325"/>
    <s v="SurfSeis software 2.0"/>
    <x v="4"/>
    <s v="02.01.10"/>
    <s v="01.02.10"/>
    <s v="1"/>
    <n v="25"/>
    <n v="1"/>
    <x v="1953"/>
    <n v="18770.920000000002"/>
    <n v="0"/>
    <x v="1961"/>
    <x v="1"/>
  </r>
  <r>
    <n v="1"/>
    <s v="       105943"/>
    <s v="       101746"/>
    <s v="SofteSOFTW.RES2DINV plus"/>
    <x v="4"/>
    <s v="21.06.12"/>
    <s v="01.07.12"/>
    <s v="1"/>
    <n v="25"/>
    <n v="1"/>
    <x v="1954"/>
    <n v="25676.3"/>
    <n v="0"/>
    <x v="1962"/>
    <x v="1"/>
  </r>
  <r>
    <n v="1"/>
    <s v="       105944"/>
    <s v="       100265"/>
    <s v="GPSMAP 62Sc"/>
    <x v="4"/>
    <s v="22.05.12"/>
    <s v="01.06.12"/>
    <s v="1"/>
    <n v="20"/>
    <n v="1"/>
    <x v="1955"/>
    <n v="2959"/>
    <n v="0"/>
    <x v="1963"/>
    <x v="1"/>
  </r>
  <r>
    <n v="1"/>
    <s v="       105945"/>
    <s v="       101787"/>
    <s v="Softw.ZondMT2D USB"/>
    <x v="4"/>
    <s v="02.10.15"/>
    <s v="01.11.15"/>
    <s v="1"/>
    <n v="25"/>
    <n v="1"/>
    <x v="1956"/>
    <n v="11947.12"/>
    <n v="0"/>
    <x v="1964"/>
    <x v="1"/>
  </r>
  <r>
    <n v="1"/>
    <s v="       105946"/>
    <s v="       101965"/>
    <s v="STOL NISKI KLUB"/>
    <x v="1"/>
    <s v="01.01.97"/>
    <s v="01.02.97"/>
    <s v="1"/>
    <n v="12.5"/>
    <n v="1"/>
    <x v="1957"/>
    <n v="197.97"/>
    <n v="0"/>
    <x v="1965"/>
    <x v="1"/>
  </r>
  <r>
    <n v="1"/>
    <s v="       105949"/>
    <s v="       100696"/>
    <s v="MONITOR LCD 24&quot; HP"/>
    <x v="3"/>
    <s v="05.09.11"/>
    <s v="01.10.11"/>
    <s v="1"/>
    <n v="25"/>
    <n v="1"/>
    <x v="404"/>
    <n v="1795.78"/>
    <n v="0"/>
    <x v="416"/>
    <x v="1"/>
  </r>
  <r>
    <n v="1"/>
    <s v="       105950"/>
    <s v="       101566"/>
    <s v="RAČUNALO HP COMPAQ 8200"/>
    <x v="3"/>
    <s v="05.09.11"/>
    <s v="01.10.11"/>
    <s v="1"/>
    <n v="25"/>
    <n v="1"/>
    <x v="1518"/>
    <n v="6486.41"/>
    <n v="0"/>
    <x v="1526"/>
    <x v="1"/>
  </r>
  <r>
    <n v="1"/>
    <s v="       105951"/>
    <s v="       102137"/>
    <s v="STOLAC KONF. PLAVI ISO"/>
    <x v="1"/>
    <s v="04.03.05"/>
    <s v="01.04.05"/>
    <s v="1"/>
    <n v="12.5"/>
    <n v="1"/>
    <x v="1906"/>
    <n v="140.17000000000002"/>
    <n v="0"/>
    <x v="1914"/>
    <x v="1"/>
  </r>
  <r>
    <n v="1"/>
    <s v="       105952"/>
    <s v="       102137"/>
    <s v="STOLAC KONF. PLAVI ISO"/>
    <x v="1"/>
    <s v="04.03.05"/>
    <s v="01.04.05"/>
    <s v="1"/>
    <n v="12.5"/>
    <n v="1"/>
    <x v="1906"/>
    <n v="140.17000000000002"/>
    <n v="0"/>
    <x v="1914"/>
    <x v="1"/>
  </r>
  <r>
    <n v="1"/>
    <s v="       105953"/>
    <s v="       100176"/>
    <s v="FOTELJA KOŽNA"/>
    <x v="1"/>
    <s v="01.01.97"/>
    <s v="01.02.97"/>
    <s v="1"/>
    <n v="12.5"/>
    <n v="1"/>
    <x v="1958"/>
    <n v="1499"/>
    <n v="0"/>
    <x v="1966"/>
    <x v="1"/>
  </r>
  <r>
    <n v="1"/>
    <s v="       105954"/>
    <s v="       100370"/>
    <s v="KATEDRA TGK"/>
    <x v="2"/>
    <s v="01.01.97"/>
    <s v="01.02.97"/>
    <s v="1"/>
    <n v="12.5"/>
    <n v="1"/>
    <x v="1959"/>
    <n v="235.41"/>
    <n v="0"/>
    <x v="1967"/>
    <x v="1"/>
  </r>
  <r>
    <n v="1"/>
    <s v="       105955"/>
    <s v="       102102"/>
    <s v="STOL ZA PISANJE"/>
    <x v="1"/>
    <s v="01.01.97"/>
    <s v="01.02.97"/>
    <s v="1"/>
    <n v="12.5"/>
    <n v="1"/>
    <x v="1878"/>
    <n v="508.69"/>
    <n v="0"/>
    <x v="1886"/>
    <x v="1"/>
  </r>
  <r>
    <n v="1"/>
    <s v="       105956"/>
    <s v="       101128"/>
    <s v="ORMARIĆ S LADICAMA"/>
    <x v="1"/>
    <s v="01.01.97"/>
    <s v="01.02.97"/>
    <s v="1"/>
    <n v="12.5"/>
    <n v="1"/>
    <x v="1879"/>
    <n v="169.56"/>
    <n v="0"/>
    <x v="1887"/>
    <x v="1"/>
  </r>
  <r>
    <n v="1"/>
    <s v="       105957"/>
    <s v="       102579"/>
    <s v="VITRINA ZA KNJIGE STARA"/>
    <x v="1"/>
    <s v="01.01.97"/>
    <s v="01.02.97"/>
    <s v="1"/>
    <n v="12.5"/>
    <n v="1"/>
    <x v="1881"/>
    <n v="960.88"/>
    <n v="0"/>
    <x v="1889"/>
    <x v="1"/>
  </r>
  <r>
    <n v="1"/>
    <s v="       105958"/>
    <s v="       101078"/>
    <s v="ORMAR ZA KNJIGE TRODJELNI"/>
    <x v="1"/>
    <s v="01.01.97"/>
    <s v="01.02.97"/>
    <s v="1"/>
    <n v="12.5"/>
    <n v="1"/>
    <x v="1960"/>
    <n v="739.03"/>
    <n v="0"/>
    <x v="1968"/>
    <x v="1"/>
  </r>
  <r>
    <n v="1"/>
    <s v="       105959"/>
    <s v="       101056"/>
    <s v="ORMAR ZA GARDEROBU"/>
    <x v="1"/>
    <s v="01.01.97"/>
    <s v="01.02.97"/>
    <s v="1"/>
    <n v="12.5"/>
    <n v="1"/>
    <x v="456"/>
    <n v="282.61"/>
    <n v="0"/>
    <x v="468"/>
    <x v="1"/>
  </r>
  <r>
    <n v="1"/>
    <s v="       105960"/>
    <s v="       101078"/>
    <s v="ORMAR ZA KNJIGE TRODJELNI"/>
    <x v="1"/>
    <s v="01.01.97"/>
    <s v="01.02.97"/>
    <s v="1"/>
    <n v="12.5"/>
    <n v="1"/>
    <x v="1882"/>
    <n v="739.04"/>
    <n v="0"/>
    <x v="1890"/>
    <x v="1"/>
  </r>
  <r>
    <n v="1"/>
    <s v="       105961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962"/>
    <s v="       102136"/>
    <s v="STOLAC KONF. CRNI ISO"/>
    <x v="1"/>
    <s v="04.03.05"/>
    <s v="01.04.05"/>
    <s v="1"/>
    <n v="12.5"/>
    <n v="1"/>
    <x v="1907"/>
    <n v="140.18"/>
    <n v="0"/>
    <x v="1915"/>
    <x v="1"/>
  </r>
  <r>
    <n v="1"/>
    <s v="       105963"/>
    <s v="       100176"/>
    <s v="FOTELJA KOŽNA"/>
    <x v="1"/>
    <s v="01.01.97"/>
    <s v="01.02.97"/>
    <s v="1"/>
    <n v="12.5"/>
    <n v="1"/>
    <x v="1958"/>
    <n v="1499"/>
    <n v="0"/>
    <x v="1966"/>
    <x v="1"/>
  </r>
  <r>
    <n v="1"/>
    <s v="       105965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966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967"/>
    <s v="       102570"/>
    <s v="VITRINA STAKLENA ZA KNJI."/>
    <x v="1"/>
    <s v="01.01.97"/>
    <s v="01.02.97"/>
    <s v="1"/>
    <n v="12.5"/>
    <n v="1"/>
    <x v="1884"/>
    <n v="678.28"/>
    <n v="0"/>
    <x v="1892"/>
    <x v="1"/>
  </r>
  <r>
    <n v="1"/>
    <s v="       105968"/>
    <s v="       100705"/>
    <s v="MONITOR PHILIPS 19&quot;"/>
    <x v="3"/>
    <s v="29.10.08"/>
    <s v="01.11.08"/>
    <s v="1"/>
    <n v="25"/>
    <n v="1"/>
    <x v="1961"/>
    <n v="2989"/>
    <n v="0"/>
    <x v="1969"/>
    <x v="1"/>
  </r>
  <r>
    <n v="1"/>
    <s v="       105969"/>
    <s v="       101128"/>
    <s v="ORMARIĆ S LADICAMA"/>
    <x v="1"/>
    <s v="01.01.97"/>
    <s v="01.02.97"/>
    <s v="1"/>
    <n v="12.5"/>
    <n v="1"/>
    <x v="1880"/>
    <n v="169.57"/>
    <n v="0"/>
    <x v="1888"/>
    <x v="1"/>
  </r>
  <r>
    <n v="1"/>
    <s v="       105970"/>
    <s v="       100473"/>
    <s v="LADIČAR POKRETNA KAZETA"/>
    <x v="1"/>
    <s v="21.02.05"/>
    <s v="01.03.05"/>
    <s v="1"/>
    <n v="12.5"/>
    <n v="1"/>
    <x v="653"/>
    <n v="841.80000000000007"/>
    <n v="0"/>
    <x v="664"/>
    <x v="1"/>
  </r>
  <r>
    <n v="1"/>
    <s v="       105971"/>
    <s v="       102012"/>
    <s v="STOL RADNI 140x80xH72"/>
    <x v="1"/>
    <s v="21.02.05"/>
    <s v="01.03.05"/>
    <s v="1"/>
    <n v="12.5"/>
    <n v="1"/>
    <x v="1962"/>
    <n v="836.92000000000007"/>
    <n v="0"/>
    <x v="1970"/>
    <x v="1"/>
  </r>
  <r>
    <n v="1"/>
    <s v="       105973"/>
    <s v="       101068"/>
    <s v="ORMAR ZA KNJIGE &quot;STOL&quot;"/>
    <x v="1"/>
    <s v="01.01.97"/>
    <s v="01.02.97"/>
    <s v="1"/>
    <n v="12.5"/>
    <n v="1"/>
    <x v="1963"/>
    <n v="1105.29"/>
    <n v="0"/>
    <x v="1971"/>
    <x v="1"/>
  </r>
  <r>
    <n v="1"/>
    <s v="       105974"/>
    <s v="       101068"/>
    <s v="ORMAR ZA KNJIGE &quot;STOL&quot;"/>
    <x v="1"/>
    <s v="01.01.97"/>
    <s v="01.02.97"/>
    <s v="1"/>
    <n v="12.5"/>
    <n v="1"/>
    <x v="1963"/>
    <n v="1105.29"/>
    <n v="0"/>
    <x v="1971"/>
    <x v="1"/>
  </r>
  <r>
    <n v="1"/>
    <s v="       105975"/>
    <s v="       101521"/>
    <s v="RAČ.INTEL GMA3100*2,66GHZ"/>
    <x v="3"/>
    <s v="29.10.08"/>
    <s v="01.11.08"/>
    <s v="1"/>
    <n v="25"/>
    <n v="1"/>
    <x v="798"/>
    <n v="5275.28"/>
    <n v="0"/>
    <x v="808"/>
    <x v="1"/>
  </r>
  <r>
    <n v="1"/>
    <s v="       105977"/>
    <s v="       102012"/>
    <s v="STOL RADNI 140x80xH72"/>
    <x v="1"/>
    <s v="21.02.05"/>
    <s v="01.03.05"/>
    <s v="1"/>
    <n v="12.5"/>
    <n v="1"/>
    <x v="1962"/>
    <n v="836.92000000000007"/>
    <n v="0"/>
    <x v="1970"/>
    <x v="1"/>
  </r>
  <r>
    <n v="1"/>
    <s v="       105978"/>
    <s v="       102012"/>
    <s v="STOL RADNI 140x80xH72"/>
    <x v="1"/>
    <s v="21.02.05"/>
    <s v="01.03.05"/>
    <s v="1"/>
    <n v="12.5"/>
    <n v="1"/>
    <x v="1962"/>
    <n v="836.92000000000007"/>
    <n v="0"/>
    <x v="1970"/>
    <x v="1"/>
  </r>
  <r>
    <n v="1"/>
    <s v="       105979"/>
    <s v="       100111"/>
    <s v="DIGESTOR VELIKI"/>
    <x v="2"/>
    <s v="01.01.97"/>
    <s v="01.02.97"/>
    <s v="1"/>
    <n v="12.5"/>
    <n v="1"/>
    <x v="1964"/>
    <n v="2172.33"/>
    <n v="0"/>
    <x v="1972"/>
    <x v="1"/>
  </r>
  <r>
    <n v="1"/>
    <s v="       105980"/>
    <s v="       101941"/>
    <s v="STOL KONFERENC. 180x100"/>
    <x v="1"/>
    <s v="21.02.05"/>
    <s v="01.03.05"/>
    <s v="1"/>
    <n v="12.5"/>
    <n v="1"/>
    <x v="1965"/>
    <n v="1811.7"/>
    <n v="0"/>
    <x v="1973"/>
    <x v="1"/>
  </r>
  <r>
    <n v="1"/>
    <s v="       105981"/>
    <s v="       101036"/>
    <s v="ORMAR VISOKI 90x42xH245"/>
    <x v="1"/>
    <s v="21.02.05"/>
    <s v="01.03.05"/>
    <s v="1"/>
    <n v="12.5"/>
    <n v="1"/>
    <x v="1966"/>
    <n v="2072.7800000000002"/>
    <n v="0"/>
    <x v="1974"/>
    <x v="1"/>
  </r>
  <r>
    <n v="1"/>
    <s v="       105982"/>
    <s v="       101036"/>
    <s v="ORMAR VISOKI 90x42xH245"/>
    <x v="1"/>
    <s v="21.02.05"/>
    <s v="01.03.05"/>
    <s v="1"/>
    <n v="12.5"/>
    <n v="1"/>
    <x v="1967"/>
    <n v="1756.8"/>
    <n v="0"/>
    <x v="1975"/>
    <x v="1"/>
  </r>
  <r>
    <n v="1"/>
    <s v="       105983"/>
    <s v="       101036"/>
    <s v="ORMAR VISOKI 90x42xH245"/>
    <x v="1"/>
    <s v="21.02.05"/>
    <s v="01.03.05"/>
    <s v="1"/>
    <n v="12.5"/>
    <n v="1"/>
    <x v="1966"/>
    <n v="2072.7800000000002"/>
    <n v="0"/>
    <x v="1974"/>
    <x v="1"/>
  </r>
  <r>
    <n v="1"/>
    <s v="       105984"/>
    <s v="       101036"/>
    <s v="ORMAR VISOKI 90x42xH245"/>
    <x v="1"/>
    <s v="21.02.05"/>
    <s v="01.03.05"/>
    <s v="1"/>
    <n v="12.5"/>
    <n v="1"/>
    <x v="1967"/>
    <n v="1756.8"/>
    <n v="0"/>
    <x v="1975"/>
    <x v="1"/>
  </r>
  <r>
    <n v="1"/>
    <s v="       105985"/>
    <s v="       101036"/>
    <s v="ORMAR VISOKI 90x42xH245"/>
    <x v="1"/>
    <s v="21.02.05"/>
    <s v="01.03.05"/>
    <s v="1"/>
    <n v="12.5"/>
    <n v="1"/>
    <x v="1967"/>
    <n v="1756.8"/>
    <n v="0"/>
    <x v="1975"/>
    <x v="1"/>
  </r>
  <r>
    <n v="1"/>
    <s v="       105986"/>
    <s v="       101033"/>
    <s v="ORMAR VISOKI 45x42xH245"/>
    <x v="1"/>
    <s v="21.02.05"/>
    <s v="01.03.05"/>
    <s v="1"/>
    <n v="12.5"/>
    <n v="1"/>
    <x v="1968"/>
    <n v="1670.18"/>
    <n v="0"/>
    <x v="1976"/>
    <x v="1"/>
  </r>
  <r>
    <n v="1"/>
    <s v="       105987"/>
    <s v="       101036"/>
    <s v="ORMAR VISOKI 90x42xH245"/>
    <x v="1"/>
    <s v="21.02.05"/>
    <s v="01.03.05"/>
    <s v="1"/>
    <n v="12.5"/>
    <n v="1"/>
    <x v="1967"/>
    <n v="1756.8"/>
    <n v="0"/>
    <x v="1975"/>
    <x v="1"/>
  </r>
  <r>
    <n v="1"/>
    <s v="       105988"/>
    <s v="       101036"/>
    <s v="ORMAR VISOKI 90x42xH245"/>
    <x v="1"/>
    <s v="21.02.05"/>
    <s v="01.03.05"/>
    <s v="1"/>
    <n v="12.5"/>
    <n v="1"/>
    <x v="1967"/>
    <n v="1756.8"/>
    <n v="0"/>
    <x v="1975"/>
    <x v="1"/>
  </r>
  <r>
    <n v="1"/>
    <s v="       105989"/>
    <s v="       101036"/>
    <s v="ORMAR VISOKI 90x42xH245"/>
    <x v="1"/>
    <s v="21.02.05"/>
    <s v="01.03.05"/>
    <s v="1"/>
    <n v="12.5"/>
    <n v="1"/>
    <x v="1969"/>
    <n v="1188.28"/>
    <n v="0"/>
    <x v="1977"/>
    <x v="1"/>
  </r>
  <r>
    <n v="1"/>
    <s v="       105990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1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2"/>
    <s v="       100953"/>
    <s v="ORMAR NISKI 40x42xH80"/>
    <x v="1"/>
    <s v="21.02.05"/>
    <s v="01.03.05"/>
    <s v="1"/>
    <n v="12.5"/>
    <n v="1"/>
    <x v="1970"/>
    <n v="683.2"/>
    <n v="0"/>
    <x v="1978"/>
    <x v="1"/>
  </r>
  <r>
    <n v="1"/>
    <s v="       105993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4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5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6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7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8"/>
    <s v="       100954"/>
    <s v="ORMAR NISKI 80x42xH80"/>
    <x v="1"/>
    <s v="21.02.05"/>
    <s v="01.03.05"/>
    <s v="1"/>
    <n v="12.5"/>
    <n v="1"/>
    <x v="653"/>
    <n v="841.80000000000007"/>
    <n v="0"/>
    <x v="664"/>
    <x v="1"/>
  </r>
  <r>
    <n v="1"/>
    <s v="       105999"/>
    <s v="       101058"/>
    <s v="ORMAR ZA KARTE 100x90x140"/>
    <x v="1"/>
    <s v="21.02.05"/>
    <s v="01.03.05"/>
    <s v="1"/>
    <n v="12.5"/>
    <n v="1"/>
    <x v="1971"/>
    <n v="1510.3600000000001"/>
    <n v="0"/>
    <x v="1979"/>
    <x v="1"/>
  </r>
  <r>
    <n v="1"/>
    <s v="       106144"/>
    <s v="       100037"/>
    <s v="Au POKLOPAC 10,1g"/>
    <x v="2"/>
    <s v="01.01.97"/>
    <s v="01.02.97"/>
    <s v="1"/>
    <n v="20"/>
    <n v="1"/>
    <x v="485"/>
    <n v="1130.45"/>
    <n v="0"/>
    <x v="497"/>
    <x v="1"/>
  </r>
  <r>
    <n v="1"/>
    <s v="       106145"/>
    <s v="       100038"/>
    <s v="Au POKLOPAC 12,4g"/>
    <x v="2"/>
    <s v="01.01.97"/>
    <s v="01.02.97"/>
    <s v="1"/>
    <n v="20"/>
    <n v="1"/>
    <x v="488"/>
    <n v="1130.46"/>
    <n v="0"/>
    <x v="500"/>
    <x v="1"/>
  </r>
  <r>
    <n v="1"/>
    <s v="       106146"/>
    <s v="       101434"/>
    <s v="Pt-ZDJELICA br.1 22,7g"/>
    <x v="2"/>
    <s v="01.01.97"/>
    <s v="01.02.97"/>
    <s v="1"/>
    <n v="20"/>
    <n v="1"/>
    <x v="1972"/>
    <n v="1737.83"/>
    <n v="0"/>
    <x v="1980"/>
    <x v="1"/>
  </r>
  <r>
    <n v="1"/>
    <s v="       106147"/>
    <s v="       100006"/>
    <s v="Ag LONČIĆ S POKLOPCEM"/>
    <x v="2"/>
    <s v="01.01.97"/>
    <s v="01.02.97"/>
    <s v="1"/>
    <n v="20"/>
    <n v="1"/>
    <x v="801"/>
    <n v="169.55"/>
    <n v="0"/>
    <x v="811"/>
    <x v="1"/>
  </r>
  <r>
    <n v="1"/>
    <s v="       106148"/>
    <s v="       100006"/>
    <s v="Ag LONČIĆ S POKLOPCEM"/>
    <x v="2"/>
    <s v="01.01.97"/>
    <s v="01.02.97"/>
    <s v="1"/>
    <n v="20"/>
    <n v="1"/>
    <x v="801"/>
    <n v="169.55"/>
    <n v="0"/>
    <x v="811"/>
    <x v="1"/>
  </r>
  <r>
    <n v="1"/>
    <s v="       106149"/>
    <s v="       100006"/>
    <s v="Ag LONČIĆ S POKLOPCEM"/>
    <x v="2"/>
    <s v="01.01.97"/>
    <s v="01.02.97"/>
    <s v="1"/>
    <n v="20"/>
    <n v="1"/>
    <x v="801"/>
    <n v="169.55"/>
    <n v="0"/>
    <x v="811"/>
    <x v="1"/>
  </r>
  <r>
    <n v="1"/>
    <s v="       106150"/>
    <s v="       100009"/>
    <s v="Ag ZDJELICA 0 9cm"/>
    <x v="2"/>
    <s v="01.01.97"/>
    <s v="01.02.97"/>
    <s v="1"/>
    <n v="20"/>
    <n v="1"/>
    <x v="1973"/>
    <n v="197.84"/>
    <n v="0"/>
    <x v="1981"/>
    <x v="1"/>
  </r>
  <r>
    <n v="1"/>
    <s v="       106151"/>
    <s v="       100008"/>
    <s v="Ag ZDJELICA 0 6cm"/>
    <x v="2"/>
    <s v="01.01.97"/>
    <s v="01.02.97"/>
    <s v="1"/>
    <n v="20"/>
    <n v="1"/>
    <x v="1973"/>
    <n v="197.84"/>
    <n v="0"/>
    <x v="1981"/>
    <x v="1"/>
  </r>
  <r>
    <n v="1"/>
    <s v="       106152"/>
    <s v="       101435"/>
    <s v="Pt-ZDJELICA br.2 21,9g"/>
    <x v="2"/>
    <s v="01.01.97"/>
    <s v="01.02.97"/>
    <s v="1"/>
    <n v="20"/>
    <n v="1"/>
    <x v="485"/>
    <n v="1130.45"/>
    <n v="0"/>
    <x v="497"/>
    <x v="1"/>
  </r>
  <r>
    <n v="1"/>
    <s v="       106153"/>
    <s v="       100006"/>
    <s v="Ag LONČIĆ S POKLOPCEM"/>
    <x v="2"/>
    <s v="01.01.97"/>
    <s v="01.02.97"/>
    <s v="1"/>
    <n v="20"/>
    <n v="1"/>
    <x v="801"/>
    <n v="169.55"/>
    <n v="0"/>
    <x v="811"/>
    <x v="1"/>
  </r>
  <r>
    <n v="1"/>
    <s v="       106154"/>
    <s v="       101430"/>
    <s v="Pt-LONČIĆ V 15,0g"/>
    <x v="2"/>
    <s v="01.01.97"/>
    <s v="01.02.97"/>
    <s v="1"/>
    <n v="20"/>
    <n v="1"/>
    <x v="1974"/>
    <n v="734.79"/>
    <n v="0"/>
    <x v="1982"/>
    <x v="1"/>
  </r>
  <r>
    <n v="1"/>
    <s v="       106155"/>
    <s v="       101427"/>
    <s v="Pt-LONČIĆ I-17,0g"/>
    <x v="2"/>
    <s v="01.01.97"/>
    <s v="01.02.97"/>
    <s v="1"/>
    <n v="20"/>
    <n v="1"/>
    <x v="1975"/>
    <n v="1554.69"/>
    <n v="0"/>
    <x v="1983"/>
    <x v="1"/>
  </r>
  <r>
    <n v="1"/>
    <s v="       106156"/>
    <s v="       101433"/>
    <s v="Pt-POKLOPAC V 2,7g"/>
    <x v="2"/>
    <s v="01.01.97"/>
    <s v="01.02.97"/>
    <s v="1"/>
    <n v="20"/>
    <n v="1"/>
    <x v="1976"/>
    <n v="1210.49"/>
    <n v="0"/>
    <x v="1984"/>
    <x v="1"/>
  </r>
  <r>
    <n v="1"/>
    <s v="       106157"/>
    <s v="       100006"/>
    <s v="Ag LONČIĆ S POKLOPCEM"/>
    <x v="2"/>
    <s v="01.01.97"/>
    <s v="01.02.97"/>
    <s v="1"/>
    <n v="20"/>
    <n v="1"/>
    <x v="801"/>
    <n v="169.55"/>
    <n v="0"/>
    <x v="811"/>
    <x v="1"/>
  </r>
  <r>
    <n v="1"/>
    <s v="       106158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59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60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61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62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63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64"/>
    <s v="       100007"/>
    <s v="Ag PRSTEN"/>
    <x v="2"/>
    <s v="01.01.97"/>
    <s v="01.02.97"/>
    <s v="1"/>
    <n v="20"/>
    <n v="1"/>
    <x v="1977"/>
    <n v="23.79"/>
    <n v="0"/>
    <x v="1985"/>
    <x v="1"/>
  </r>
  <r>
    <n v="1"/>
    <s v="       106165"/>
    <s v="       100007"/>
    <s v="Ag PRSTEN"/>
    <x v="2"/>
    <s v="01.01.97"/>
    <s v="01.02.97"/>
    <s v="1"/>
    <n v="20"/>
    <n v="1"/>
    <x v="1978"/>
    <n v="23.78"/>
    <n v="0"/>
    <x v="1986"/>
    <x v="1"/>
  </r>
  <r>
    <n v="1"/>
    <s v="       106166"/>
    <s v="       100007"/>
    <s v="Ag PRSTEN"/>
    <x v="2"/>
    <s v="01.01.97"/>
    <s v="01.02.97"/>
    <s v="1"/>
    <n v="20"/>
    <n v="1"/>
    <x v="1978"/>
    <n v="23.78"/>
    <n v="0"/>
    <x v="1986"/>
    <x v="1"/>
  </r>
  <r>
    <n v="1"/>
    <s v="       106167"/>
    <s v="       100007"/>
    <s v="Ag PRSTEN"/>
    <x v="2"/>
    <s v="01.01.97"/>
    <s v="01.02.97"/>
    <s v="1"/>
    <n v="20"/>
    <n v="1"/>
    <x v="1978"/>
    <n v="23.78"/>
    <n v="0"/>
    <x v="1986"/>
    <x v="1"/>
  </r>
  <r>
    <n v="1"/>
    <s v="       106168"/>
    <s v="       100007"/>
    <s v="Ag PRSTEN"/>
    <x v="2"/>
    <s v="01.01.97"/>
    <s v="01.02.97"/>
    <s v="1"/>
    <n v="20"/>
    <n v="1"/>
    <x v="1978"/>
    <n v="23.78"/>
    <n v="0"/>
    <x v="1986"/>
    <x v="1"/>
  </r>
  <r>
    <n v="1"/>
    <s v="       106169"/>
    <s v="       100007"/>
    <s v="Ag PRSTEN"/>
    <x v="2"/>
    <s v="01.01.97"/>
    <s v="01.02.97"/>
    <s v="1"/>
    <n v="20"/>
    <n v="1"/>
    <x v="1978"/>
    <n v="23.78"/>
    <n v="0"/>
    <x v="1986"/>
    <x v="1"/>
  </r>
  <r>
    <n v="1"/>
    <s v="       106170"/>
    <s v="       100007"/>
    <s v="Ag PRSTEN"/>
    <x v="2"/>
    <s v="01.01.97"/>
    <s v="01.02.97"/>
    <s v="1"/>
    <n v="20"/>
    <n v="1"/>
    <x v="1978"/>
    <n v="23.78"/>
    <n v="0"/>
    <x v="1986"/>
    <x v="1"/>
  </r>
  <r>
    <n v="1"/>
    <s v="       106171"/>
    <s v="       101432"/>
    <s v="Pt-POKLOPAC II 4,0g"/>
    <x v="2"/>
    <s v="01.01.97"/>
    <s v="01.02.97"/>
    <s v="1"/>
    <n v="20"/>
    <n v="1"/>
    <x v="1976"/>
    <n v="1210.49"/>
    <n v="0"/>
    <x v="1984"/>
    <x v="1"/>
  </r>
  <r>
    <n v="1"/>
    <s v="       106172"/>
    <s v="       101436"/>
    <s v="Pt-ŽICA I OTP.Pt 21,8g"/>
    <x v="2"/>
    <s v="01.01.97"/>
    <s v="01.02.97"/>
    <s v="1"/>
    <n v="20"/>
    <n v="1"/>
    <x v="1979"/>
    <n v="734.78"/>
    <n v="0"/>
    <x v="1987"/>
    <x v="1"/>
  </r>
  <r>
    <n v="1"/>
    <s v="       106173"/>
    <s v="       101442"/>
    <s v="Pt+Au LONČIĆ 12,5g"/>
    <x v="2"/>
    <s v="01.01.97"/>
    <s v="01.02.97"/>
    <s v="1"/>
    <n v="20"/>
    <n v="1"/>
    <x v="491"/>
    <n v="565.22"/>
    <n v="0"/>
    <x v="503"/>
    <x v="1"/>
  </r>
  <r>
    <n v="1"/>
    <s v="       106174"/>
    <s v="       101428"/>
    <s v="Pt-LONČIĆ II-18,0g"/>
    <x v="2"/>
    <s v="01.01.97"/>
    <s v="01.02.97"/>
    <s v="1"/>
    <n v="20"/>
    <n v="1"/>
    <x v="1980"/>
    <n v="1429.77"/>
    <n v="0"/>
    <x v="1988"/>
    <x v="1"/>
  </r>
  <r>
    <n v="1"/>
    <s v="       106175"/>
    <s v="       101429"/>
    <s v="Pt-LONČIĆ IV-16,4g"/>
    <x v="2"/>
    <s v="01.01.97"/>
    <s v="01.02.97"/>
    <s v="1"/>
    <n v="20"/>
    <n v="1"/>
    <x v="1974"/>
    <n v="734.79"/>
    <n v="0"/>
    <x v="1982"/>
    <x v="1"/>
  </r>
  <r>
    <n v="1"/>
    <s v="       106176"/>
    <s v="       100006"/>
    <s v="Ag LONČIĆ S POKLOPCEM"/>
    <x v="2"/>
    <s v="01.01.97"/>
    <s v="01.02.97"/>
    <s v="1"/>
    <n v="20"/>
    <n v="1"/>
    <x v="801"/>
    <n v="169.55"/>
    <n v="0"/>
    <x v="811"/>
    <x v="1"/>
  </r>
  <r>
    <n v="1"/>
    <s v="       106177"/>
    <s v="       101431"/>
    <s v="Pt-POKLOPAC I 4,4g"/>
    <x v="2"/>
    <s v="01.01.97"/>
    <s v="01.02.97"/>
    <s v="1"/>
    <n v="20"/>
    <n v="1"/>
    <x v="1981"/>
    <n v="1210.5"/>
    <n v="0"/>
    <x v="1989"/>
    <x v="1"/>
  </r>
  <r>
    <n v="1"/>
    <s v="       106180"/>
    <s v="       101323"/>
    <s v="POLICA STOJEĆA"/>
    <x v="1"/>
    <s v="01.01.97"/>
    <s v="01.02.97"/>
    <s v="1"/>
    <n v="12.5"/>
    <n v="1"/>
    <x v="914"/>
    <n v="226.07"/>
    <n v="0"/>
    <x v="924"/>
    <x v="1"/>
  </r>
  <r>
    <n v="1"/>
    <s v="       106184"/>
    <s v="       101572"/>
    <s v="RAČUNALO HP PRO3500"/>
    <x v="3"/>
    <s v="26.10.12"/>
    <s v="01.11.12"/>
    <s v="1"/>
    <n v="25"/>
    <n v="1"/>
    <x v="514"/>
    <n v="5262.5"/>
    <n v="0"/>
    <x v="526"/>
    <x v="1"/>
  </r>
  <r>
    <n v="1"/>
    <s v="       106185"/>
    <s v="       100717"/>
    <s v="MONITOR SAMSUNG 19&quot; SM932"/>
    <x v="3"/>
    <s v="22.01.08"/>
    <s v="01.02.08"/>
    <s v="1"/>
    <n v="25"/>
    <n v="1"/>
    <x v="1982"/>
    <n v="1976.4"/>
    <n v="0"/>
    <x v="1990"/>
    <x v="1"/>
  </r>
  <r>
    <n v="1"/>
    <s v="       106187"/>
    <s v="       102170"/>
    <s v="Stolac radni"/>
    <x v="1"/>
    <s v="18.11.08"/>
    <s v="01.12.08"/>
    <s v="1"/>
    <n v="12.5"/>
    <n v="1"/>
    <x v="387"/>
    <n v="1238.3"/>
    <n v="0"/>
    <x v="399"/>
    <x v="1"/>
  </r>
  <r>
    <n v="1"/>
    <s v="       106210"/>
    <s v="       102552"/>
    <s v="VISKOZIMETAR PO ENGLERU"/>
    <x v="2"/>
    <s v="01.01.97"/>
    <s v="01.02.97"/>
    <s v="1"/>
    <n v="20"/>
    <n v="1"/>
    <x v="1983"/>
    <n v="1593.3700000000001"/>
    <n v="0"/>
    <x v="1991"/>
    <x v="1"/>
  </r>
  <r>
    <n v="1"/>
    <s v="       106220"/>
    <s v="       101015"/>
    <s v="ORMAR TE 113 HN-HB"/>
    <x v="1"/>
    <s v="01.01.97"/>
    <s v="01.02.97"/>
    <s v="1"/>
    <n v="12.5"/>
    <n v="1"/>
    <x v="1984"/>
    <n v="1348.21"/>
    <n v="0"/>
    <x v="1992"/>
    <x v="1"/>
  </r>
  <r>
    <n v="1"/>
    <s v="       106226"/>
    <s v="       101554"/>
    <s v="RAČUNALO COMPAQ 6300PRO"/>
    <x v="3"/>
    <s v="15.04.13"/>
    <s v="01.05.13"/>
    <s v="1"/>
    <n v="25"/>
    <n v="1"/>
    <x v="384"/>
    <n v="5643.75"/>
    <n v="0"/>
    <x v="396"/>
    <x v="1"/>
  </r>
  <r>
    <n v="1"/>
    <s v="       106227"/>
    <s v="       100639"/>
    <s v="MONITOR 23&quot; DELL U2312HM"/>
    <x v="3"/>
    <s v="15.04.13"/>
    <s v="01.05.13"/>
    <s v="1"/>
    <n v="25"/>
    <n v="1"/>
    <x v="371"/>
    <n v="1481.25"/>
    <n v="0"/>
    <x v="383"/>
    <x v="1"/>
  </r>
  <r>
    <n v="1"/>
    <s v="       106228"/>
    <s v="       101974"/>
    <s v="STOL PISAĆI"/>
    <x v="1"/>
    <s v="01.01.97"/>
    <s v="01.02.97"/>
    <s v="1"/>
    <n v="12.5"/>
    <n v="1"/>
    <x v="1985"/>
    <n v="1639.18"/>
    <n v="0"/>
    <x v="1993"/>
    <x v="1"/>
  </r>
  <r>
    <n v="1"/>
    <s v="       106233"/>
    <s v="       100920"/>
    <s v="ORMAR GARDEROBNI"/>
    <x v="1"/>
    <s v="09.05.01"/>
    <s v="01.06.01"/>
    <s v="1"/>
    <n v="12.5"/>
    <n v="1"/>
    <x v="1986"/>
    <n v="2384.86"/>
    <n v="0"/>
    <x v="1994"/>
    <x v="1"/>
  </r>
  <r>
    <n v="1"/>
    <s v="       106234"/>
    <s v="       101419"/>
    <s v="PROJEKTOR OPTOMA W316"/>
    <x v="2"/>
    <s v="13.11.15"/>
    <s v="01.12.15"/>
    <s v="1"/>
    <n v="25"/>
    <n v="1"/>
    <x v="1987"/>
    <n v="4778.0200000000004"/>
    <n v="0"/>
    <x v="1995"/>
    <x v="1"/>
  </r>
  <r>
    <n v="1"/>
    <s v="       106237"/>
    <s v="       102108"/>
    <s v="STOL ZA VAGE III-15"/>
    <x v="1"/>
    <s v="01.01.97"/>
    <s v="01.02.97"/>
    <s v="1"/>
    <n v="12.5"/>
    <n v="1"/>
    <x v="1988"/>
    <n v="1045.6600000000001"/>
    <n v="0"/>
    <x v="1996"/>
    <x v="1"/>
  </r>
  <r>
    <n v="1"/>
    <s v="       106239"/>
    <s v="       101179"/>
    <s v="PEĆ LAB.&quot;INSTRUMENTARIA&quot;"/>
    <x v="2"/>
    <s v="01.01.97"/>
    <s v="01.02.97"/>
    <s v="1"/>
    <n v="20"/>
    <n v="1"/>
    <x v="1989"/>
    <n v="2415.77"/>
    <n v="0"/>
    <x v="1997"/>
    <x v="1"/>
  </r>
  <r>
    <n v="1"/>
    <s v="       106240"/>
    <s v="       102333"/>
    <s v="SUŠIONIK EL.ČETVRTASTI"/>
    <x v="2"/>
    <s v="01.01.97"/>
    <s v="01.02.97"/>
    <s v="1"/>
    <n v="20"/>
    <n v="1"/>
    <x v="1990"/>
    <n v="1490.63"/>
    <n v="0"/>
    <x v="1998"/>
    <x v="1"/>
  </r>
  <r>
    <n v="1"/>
    <s v="       106241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244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245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248"/>
    <s v="       101637"/>
    <s v="RADIJATOR ULJNI 2000W 8R"/>
    <x v="2"/>
    <s v="30.10.08"/>
    <s v="01.11.08"/>
    <s v="1"/>
    <n v="20"/>
    <n v="1"/>
    <x v="1992"/>
    <n v="549"/>
    <n v="0"/>
    <x v="2000"/>
    <x v="1"/>
  </r>
  <r>
    <n v="1"/>
    <s v="       106251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253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254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255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256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257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274"/>
    <s v="       101117"/>
    <s v="ORMARIĆ OGLASNI 90x10x104"/>
    <x v="1"/>
    <s v="30.09.09"/>
    <s v="01.10.09"/>
    <s v="1"/>
    <n v="12.5"/>
    <n v="1"/>
    <x v="1993"/>
    <n v="1328.4"/>
    <n v="0"/>
    <x v="2001"/>
    <x v="1"/>
  </r>
  <r>
    <n v="1"/>
    <s v="       106278"/>
    <s v="       102191"/>
    <s v="STOLAC TAPICIR.S RUKOH/PR"/>
    <x v="1"/>
    <s v="01.01.97"/>
    <s v="01.02.97"/>
    <s v="1"/>
    <n v="12.5"/>
    <n v="1"/>
    <x v="568"/>
    <n v="695.30000000000007"/>
    <n v="0"/>
    <x v="580"/>
    <x v="1"/>
  </r>
  <r>
    <n v="1"/>
    <s v="       106279"/>
    <s v="       102191"/>
    <s v="STOLAC TAPICIR.S RUKOH/PR"/>
    <x v="1"/>
    <s v="01.01.97"/>
    <s v="01.02.97"/>
    <s v="1"/>
    <n v="12.5"/>
    <n v="1"/>
    <x v="568"/>
    <n v="695.30000000000007"/>
    <n v="0"/>
    <x v="580"/>
    <x v="1"/>
  </r>
  <r>
    <n v="1"/>
    <s v="       106280"/>
    <s v="       100281"/>
    <s v="GRAFOSKOP/HP-A11"/>
    <x v="2"/>
    <s v="10.10.00"/>
    <s v="01.11.00"/>
    <s v="1"/>
    <n v="20"/>
    <n v="1"/>
    <x v="1994"/>
    <n v="2805"/>
    <n v="0"/>
    <x v="2002"/>
    <x v="1"/>
  </r>
  <r>
    <n v="1"/>
    <s v="       106281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282"/>
    <s v="       101119"/>
    <s v="ORMARIĆ OGLASNI110x10x104"/>
    <x v="1"/>
    <s v="30.09.09"/>
    <s v="01.10.09"/>
    <s v="1"/>
    <n v="12.5"/>
    <n v="1"/>
    <x v="693"/>
    <n v="1992.6000000000001"/>
    <n v="0"/>
    <x v="704"/>
    <x v="1"/>
  </r>
  <r>
    <n v="1"/>
    <s v="       106283"/>
    <s v="       101117"/>
    <s v="ORMARIĆ OGLASNI 90x10x104"/>
    <x v="1"/>
    <s v="30.09.09"/>
    <s v="01.10.09"/>
    <s v="1"/>
    <n v="12.5"/>
    <n v="1"/>
    <x v="1993"/>
    <n v="1328.4"/>
    <n v="0"/>
    <x v="2001"/>
    <x v="1"/>
  </r>
  <r>
    <n v="1"/>
    <s v="       106284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285"/>
    <s v="       102306"/>
    <s v="STOLIĆ UZ PISAĆI STOL"/>
    <x v="1"/>
    <s v="01.01.97"/>
    <s v="01.02.97"/>
    <s v="1"/>
    <n v="12.5"/>
    <n v="1"/>
    <x v="1995"/>
    <n v="678.26"/>
    <n v="0"/>
    <x v="2003"/>
    <x v="1"/>
  </r>
  <r>
    <n v="1"/>
    <s v="       106287"/>
    <s v="       101150"/>
    <s v="ORMARIĆ UZ PISAĆI STOL"/>
    <x v="1"/>
    <s v="01.01.97"/>
    <s v="01.02.97"/>
    <s v="1"/>
    <n v="12.5"/>
    <n v="1"/>
    <x v="1996"/>
    <n v="395.66"/>
    <n v="0"/>
    <x v="2004"/>
    <x v="1"/>
  </r>
  <r>
    <n v="1"/>
    <s v="       106288"/>
    <s v="       101150"/>
    <s v="ORMARIĆ UZ PISAĆI STOL"/>
    <x v="1"/>
    <s v="01.01.97"/>
    <s v="01.02.97"/>
    <s v="1"/>
    <n v="12.5"/>
    <n v="1"/>
    <x v="1996"/>
    <n v="395.66"/>
    <n v="0"/>
    <x v="2004"/>
    <x v="1"/>
  </r>
  <r>
    <n v="1"/>
    <s v="       106292"/>
    <s v="       100726"/>
    <s v="MONITOR SAMSUNG 20&quot; 205BW"/>
    <x v="3"/>
    <s v="15.01.08"/>
    <s v="01.02.08"/>
    <s v="1"/>
    <n v="25"/>
    <n v="1"/>
    <x v="1997"/>
    <n v="2110.6"/>
    <n v="0"/>
    <x v="2005"/>
    <x v="1"/>
  </r>
  <r>
    <n v="1"/>
    <s v="       106294"/>
    <s v="       101947"/>
    <s v="STOL LAB.JEDNOST.8 RAD.MJ"/>
    <x v="1"/>
    <s v="01.01.97"/>
    <s v="01.02.97"/>
    <s v="1"/>
    <n v="12.5"/>
    <n v="1"/>
    <x v="1998"/>
    <n v="2555.46"/>
    <n v="0"/>
    <x v="2006"/>
    <x v="1"/>
  </r>
  <r>
    <n v="1"/>
    <s v="       106295"/>
    <s v="       101485"/>
    <s v="RAČ.CPU INTEL CORE2"/>
    <x v="3"/>
    <s v="15.01.08"/>
    <s v="01.02.08"/>
    <s v="1"/>
    <n v="25"/>
    <n v="1"/>
    <x v="1999"/>
    <n v="8028.8200000000006"/>
    <n v="0"/>
    <x v="2007"/>
    <x v="1"/>
  </r>
  <r>
    <n v="1"/>
    <s v="       106296"/>
    <s v="       101947"/>
    <s v="STOL LAB.JEDNOST.8 RAD.MJ"/>
    <x v="1"/>
    <s v="01.01.97"/>
    <s v="01.02.97"/>
    <s v="1"/>
    <n v="12.5"/>
    <n v="1"/>
    <x v="1998"/>
    <n v="2555.46"/>
    <n v="0"/>
    <x v="2006"/>
    <x v="1"/>
  </r>
  <r>
    <n v="1"/>
    <s v="       106297"/>
    <s v="       101677"/>
    <s v="SCANER CANON LIDE 25"/>
    <x v="3"/>
    <s v="15.01.08"/>
    <s v="01.02.08"/>
    <s v="1"/>
    <n v="25"/>
    <n v="1"/>
    <x v="2000"/>
    <n v="416.02"/>
    <n v="0"/>
    <x v="2008"/>
    <x v="1"/>
  </r>
  <r>
    <n v="1"/>
    <s v="       106306"/>
    <s v="       100230"/>
    <s v="FOTOMETAR PLAMENI 60 LON."/>
    <x v="1"/>
    <s v="01.01.97"/>
    <s v="01.02.97"/>
    <s v="1"/>
    <n v="20"/>
    <n v="1"/>
    <x v="2001"/>
    <n v="18298.34"/>
    <n v="0"/>
    <x v="2009"/>
    <x v="1"/>
  </r>
  <r>
    <n v="1"/>
    <s v="       106308"/>
    <s v="       101361"/>
    <s v="POTENCIOSTAT LAB.75"/>
    <x v="2"/>
    <s v="01.01.97"/>
    <s v="01.02.97"/>
    <s v="1"/>
    <n v="20"/>
    <n v="1"/>
    <x v="2002"/>
    <n v="19640.670000000002"/>
    <n v="4582.09"/>
    <x v="2010"/>
    <x v="1"/>
  </r>
  <r>
    <n v="1"/>
    <s v="       106310"/>
    <s v="       100305"/>
    <s v="HLADNJAK GORENJE 6257W"/>
    <x v="2"/>
    <s v="22.01.05"/>
    <s v="01.02.05"/>
    <s v="1"/>
    <n v="20"/>
    <n v="1"/>
    <x v="2003"/>
    <n v="2429.11"/>
    <n v="0"/>
    <x v="2011"/>
    <x v="1"/>
  </r>
  <r>
    <n v="1"/>
    <s v="       106311"/>
    <s v="       101947"/>
    <s v="STOL LAB.JEDNOST.8 RAD.MJ"/>
    <x v="1"/>
    <s v="01.01.97"/>
    <s v="01.02.97"/>
    <s v="1"/>
    <n v="12.5"/>
    <n v="1"/>
    <x v="1998"/>
    <n v="2555.46"/>
    <n v="0"/>
    <x v="2006"/>
    <x v="1"/>
  </r>
  <r>
    <n v="1"/>
    <s v="       106313"/>
    <s v="       101947"/>
    <s v="STOL LAB.JEDNOST.8 RAD.MJ"/>
    <x v="1"/>
    <s v="01.01.97"/>
    <s v="01.02.97"/>
    <s v="1"/>
    <n v="12.5"/>
    <n v="1"/>
    <x v="1998"/>
    <n v="2555.46"/>
    <n v="0"/>
    <x v="2006"/>
    <x v="1"/>
  </r>
  <r>
    <n v="1"/>
    <s v="       106315"/>
    <s v="       102300"/>
    <s v="STOLIĆ POKRETNI D 62"/>
    <x v="1"/>
    <s v="01.01.97"/>
    <s v="01.02.97"/>
    <s v="1"/>
    <n v="12.5"/>
    <n v="1"/>
    <x v="2004"/>
    <n v="1102.31"/>
    <n v="0"/>
    <x v="2012"/>
    <x v="1"/>
  </r>
  <r>
    <n v="1"/>
    <s v="       106316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17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18"/>
    <s v="       101267"/>
    <s v="PLOČA MAGNETNA BIJELA"/>
    <x v="2"/>
    <s v="04.11.08"/>
    <s v="01.12.08"/>
    <s v="1"/>
    <n v="12.5"/>
    <n v="1"/>
    <x v="445"/>
    <n v="1832.44"/>
    <n v="0"/>
    <x v="457"/>
    <x v="1"/>
  </r>
  <r>
    <n v="1"/>
    <s v="       106319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20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21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22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25"/>
    <s v="       101323"/>
    <s v="POLICA STOJEĆA"/>
    <x v="1"/>
    <s v="01.01.97"/>
    <s v="01.02.97"/>
    <s v="1"/>
    <n v="12.5"/>
    <n v="1"/>
    <x v="914"/>
    <n v="226.07"/>
    <n v="0"/>
    <x v="924"/>
    <x v="1"/>
  </r>
  <r>
    <n v="1"/>
    <s v="       106326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27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28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0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31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2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33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4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5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36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7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8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39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40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41"/>
    <s v="       102108"/>
    <s v="STOL ZA VAGE III-15"/>
    <x v="1"/>
    <s v="01.01.97"/>
    <s v="01.02.97"/>
    <s v="1"/>
    <n v="12.5"/>
    <n v="1"/>
    <x v="1988"/>
    <n v="1045.6600000000001"/>
    <n v="0"/>
    <x v="1996"/>
    <x v="1"/>
  </r>
  <r>
    <n v="1"/>
    <s v="       106343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45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46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47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48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49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50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51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52"/>
    <s v="       102256"/>
    <s v="STOLICA LAB.NA VIJAK"/>
    <x v="1"/>
    <s v="01.01.97"/>
    <s v="01.02.97"/>
    <s v="1"/>
    <n v="12.5"/>
    <n v="1"/>
    <x v="845"/>
    <n v="254.35"/>
    <n v="0"/>
    <x v="855"/>
    <x v="1"/>
  </r>
  <r>
    <n v="1"/>
    <s v="       106353"/>
    <s v="       102161"/>
    <s v="STOLAC LAB. OKRUGLI"/>
    <x v="1"/>
    <s v="01.01.97"/>
    <s v="01.02.97"/>
    <s v="1"/>
    <n v="12.5"/>
    <n v="1"/>
    <x v="836"/>
    <n v="127.18"/>
    <n v="0"/>
    <x v="846"/>
    <x v="1"/>
  </r>
  <r>
    <n v="1"/>
    <s v="       106354"/>
    <s v="       101178"/>
    <s v="PEĆ LAB.&quot;ELTRA&quot;ČETVRTASTA"/>
    <x v="2"/>
    <s v="01.01.97"/>
    <s v="01.02.97"/>
    <s v="1"/>
    <n v="20"/>
    <n v="1"/>
    <x v="2005"/>
    <n v="7011.3600000000006"/>
    <n v="0"/>
    <x v="2013"/>
    <x v="1"/>
  </r>
  <r>
    <n v="1"/>
    <s v="       106356"/>
    <s v="       101080"/>
    <s v="ORMAR ZA KOROZIVNE TVARI"/>
    <x v="1"/>
    <s v="18.02.11"/>
    <s v="01.03.11"/>
    <s v="1"/>
    <n v="12.5"/>
    <n v="1"/>
    <x v="1800"/>
    <n v="5959.35"/>
    <n v="0"/>
    <x v="1808"/>
    <x v="1"/>
  </r>
  <r>
    <n v="1"/>
    <s v="       106357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58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59"/>
    <s v="       101946"/>
    <s v="STOL LAB.DVOSTR.10 RAD.MJ"/>
    <x v="1"/>
    <s v="01.01.97"/>
    <s v="01.02.97"/>
    <s v="1"/>
    <n v="12.5"/>
    <n v="1"/>
    <x v="2006"/>
    <n v="6026.64"/>
    <n v="0"/>
    <x v="2014"/>
    <x v="1"/>
  </r>
  <r>
    <n v="1"/>
    <s v="       106360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61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63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64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65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66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67"/>
    <s v="       100503"/>
    <s v="LJESTVE ALUMINIJSKE"/>
    <x v="2"/>
    <s v="19.07.98"/>
    <s v="01.08.98"/>
    <s v="1"/>
    <n v="12.5"/>
    <n v="1"/>
    <x v="2007"/>
    <n v="1041.33"/>
    <n v="0"/>
    <x v="2015"/>
    <x v="1"/>
  </r>
  <r>
    <n v="1"/>
    <s v="       106369"/>
    <s v="       101059"/>
    <s v="ORMAR ZA KEMIKAL.BIJELI 2"/>
    <x v="1"/>
    <s v="01.03.11"/>
    <s v="01.04.11"/>
    <s v="1"/>
    <n v="12.5"/>
    <n v="1"/>
    <x v="2008"/>
    <n v="9701.2199999999993"/>
    <n v="0"/>
    <x v="2016"/>
    <x v="1"/>
  </r>
  <r>
    <n v="1"/>
    <s v="       106370"/>
    <s v="       101060"/>
    <s v="ORMAR ZA KEMIKAL.SIVI 190"/>
    <x v="1"/>
    <s v="01.03.11"/>
    <s v="01.04.11"/>
    <s v="1"/>
    <n v="12.5"/>
    <n v="1"/>
    <x v="2009"/>
    <n v="5053.8599999999997"/>
    <n v="0"/>
    <x v="2017"/>
    <x v="1"/>
  </r>
  <r>
    <n v="1"/>
    <s v="       106372"/>
    <s v="       101964"/>
    <s v="STOL MANIPULATIVNI II-13"/>
    <x v="1"/>
    <s v="01.01.97"/>
    <s v="01.02.97"/>
    <s v="1"/>
    <n v="12.5"/>
    <n v="1"/>
    <x v="1991"/>
    <n v="706.54"/>
    <n v="0"/>
    <x v="1999"/>
    <x v="1"/>
  </r>
  <r>
    <n v="1"/>
    <s v="       106373"/>
    <s v="       101951"/>
    <s v="STOL LAB.SA LADICAMA"/>
    <x v="1"/>
    <s v="01.01.97"/>
    <s v="01.02.97"/>
    <s v="1"/>
    <n v="12.5"/>
    <n v="1"/>
    <x v="2010"/>
    <n v="1130.44"/>
    <n v="0"/>
    <x v="2018"/>
    <x v="1"/>
  </r>
  <r>
    <n v="1"/>
    <s v="       106374"/>
    <s v="       101951"/>
    <s v="STOL LAB.SA LADICAMA"/>
    <x v="1"/>
    <s v="01.01.97"/>
    <s v="01.02.97"/>
    <s v="1"/>
    <n v="12.5"/>
    <n v="1"/>
    <x v="2010"/>
    <n v="1130.44"/>
    <n v="0"/>
    <x v="2018"/>
    <x v="1"/>
  </r>
  <r>
    <n v="1"/>
    <s v="       106375"/>
    <s v="       101551"/>
    <s v="RAČUNALO (MZ)"/>
    <x v="3"/>
    <s v="17.03.03"/>
    <s v="01.04.03"/>
    <s v="1"/>
    <n v="25"/>
    <n v="1"/>
    <x v="2011"/>
    <n v="6308.8"/>
    <n v="0"/>
    <x v="2019"/>
    <x v="1"/>
  </r>
  <r>
    <n v="1"/>
    <s v="       106377"/>
    <s v="       102036"/>
    <s v="STOL RADNI 275x60x75+LAD."/>
    <x v="1"/>
    <s v="18.11.08"/>
    <s v="01.12.08"/>
    <s v="1"/>
    <n v="12.5"/>
    <n v="1"/>
    <x v="2012"/>
    <n v="12383"/>
    <n v="0"/>
    <x v="2020"/>
    <x v="1"/>
  </r>
  <r>
    <n v="1"/>
    <s v="       106378"/>
    <s v="       102162"/>
    <s v="STOLAC LAB. SA NASLONOM"/>
    <x v="1"/>
    <s v="18.11.08"/>
    <s v="01.12.08"/>
    <s v="1"/>
    <n v="12.5"/>
    <n v="1"/>
    <x v="377"/>
    <n v="1105.6300000000001"/>
    <n v="0"/>
    <x v="389"/>
    <x v="1"/>
  </r>
  <r>
    <n v="1"/>
    <s v="       106379"/>
    <s v="       102162"/>
    <s v="STOLAC LAB. SA NASLONOM"/>
    <x v="1"/>
    <s v="18.11.08"/>
    <s v="01.12.08"/>
    <s v="1"/>
    <n v="12.5"/>
    <n v="1"/>
    <x v="377"/>
    <n v="1105.6300000000001"/>
    <n v="0"/>
    <x v="389"/>
    <x v="1"/>
  </r>
  <r>
    <n v="1"/>
    <s v="       106380"/>
    <s v="       102532"/>
    <s v="VAGA PRECIZNA PB 1502-S/A"/>
    <x v="2"/>
    <s v="23.04.01"/>
    <s v="01.05.01"/>
    <s v="1"/>
    <n v="20"/>
    <n v="1"/>
    <x v="2013"/>
    <n v="13895.800000000001"/>
    <n v="0"/>
    <x v="2021"/>
    <x v="1"/>
  </r>
  <r>
    <n v="1"/>
    <s v="       106381"/>
    <s v="       102515"/>
    <s v="VAGA ANALIT.&quot;SARTARIUS&quot;"/>
    <x v="2"/>
    <s v="01.01.97"/>
    <s v="01.02.97"/>
    <s v="1"/>
    <n v="20"/>
    <n v="1"/>
    <x v="2014"/>
    <n v="9199.49"/>
    <n v="0"/>
    <x v="2022"/>
    <x v="1"/>
  </r>
  <r>
    <n v="1"/>
    <s v="       106382"/>
    <s v="       102514"/>
    <s v="VAGA ANALIT.&quot;METTER&quot;"/>
    <x v="2"/>
    <s v="01.01.97"/>
    <s v="01.02.97"/>
    <s v="1"/>
    <n v="20"/>
    <n v="1"/>
    <x v="2015"/>
    <n v="13933.58"/>
    <n v="0"/>
    <x v="2023"/>
    <x v="1"/>
  </r>
  <r>
    <n v="1"/>
    <s v="       106383"/>
    <s v="       101311"/>
    <s v="POLICA 100x70x75"/>
    <x v="1"/>
    <s v="18.11.08"/>
    <s v="01.12.08"/>
    <s v="1"/>
    <n v="12.5"/>
    <n v="1"/>
    <x v="1230"/>
    <n v="3184.2000000000003"/>
    <n v="0"/>
    <x v="1240"/>
    <x v="1"/>
  </r>
  <r>
    <n v="1"/>
    <s v="       106384"/>
    <s v="       102170"/>
    <s v="Stolac radni"/>
    <x v="1"/>
    <s v="18.11.08"/>
    <s v="01.12.08"/>
    <s v="1"/>
    <n v="12.5"/>
    <n v="1"/>
    <x v="387"/>
    <n v="1238.3"/>
    <n v="0"/>
    <x v="399"/>
    <x v="1"/>
  </r>
  <r>
    <n v="1"/>
    <s v="       106385"/>
    <s v="       101632"/>
    <s v="RADIJATOR ELEKTRIČNI"/>
    <x v="2"/>
    <s v="19.02.09"/>
    <s v="01.03.09"/>
    <s v="1"/>
    <n v="20"/>
    <n v="1"/>
    <x v="1992"/>
    <n v="549"/>
    <n v="0"/>
    <x v="2000"/>
    <x v="1"/>
  </r>
  <r>
    <n v="1"/>
    <s v="       106386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6387"/>
    <s v="       100727"/>
    <s v="MONITOR SAMSUNG 202043BW"/>
    <x v="3"/>
    <s v="02.07.08"/>
    <s v="01.08.08"/>
    <s v="1"/>
    <n v="25"/>
    <n v="1"/>
    <x v="2016"/>
    <n v="1993.8300000000002"/>
    <n v="0"/>
    <x v="2024"/>
    <x v="1"/>
  </r>
  <r>
    <n v="1"/>
    <s v="       106390"/>
    <s v="       102034"/>
    <s v="STOL RADNI 220x75x75+LAD."/>
    <x v="1"/>
    <s v="18.11.08"/>
    <s v="01.12.08"/>
    <s v="1"/>
    <n v="12.5"/>
    <n v="1"/>
    <x v="391"/>
    <n v="10967.800000000001"/>
    <n v="0"/>
    <x v="403"/>
    <x v="1"/>
  </r>
  <r>
    <n v="1"/>
    <s v="       106391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6393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6394"/>
    <s v="       102170"/>
    <s v="Stolac radni"/>
    <x v="1"/>
    <s v="18.11.08"/>
    <s v="01.12.08"/>
    <s v="1"/>
    <n v="12.5"/>
    <n v="1"/>
    <x v="387"/>
    <n v="1238.3"/>
    <n v="0"/>
    <x v="399"/>
    <x v="1"/>
  </r>
  <r>
    <n v="1"/>
    <s v="       106396"/>
    <s v="       100725"/>
    <s v="MONITOR SAMSUNG 20&quot; _x000d__x000a_novi"/>
    <x v="3"/>
    <s v="02.01.10"/>
    <s v="01.02.10"/>
    <s v="1"/>
    <n v="25"/>
    <n v="1"/>
    <x v="2016"/>
    <n v="1993.8300000000002"/>
    <n v="0"/>
    <x v="2024"/>
    <x v="1"/>
  </r>
  <r>
    <n v="1"/>
    <s v="       106397"/>
    <s v="       102034"/>
    <s v="STOL RADNI 220x75x75+LAD."/>
    <x v="1"/>
    <s v="18.11.08"/>
    <s v="01.12.08"/>
    <s v="1"/>
    <n v="12.5"/>
    <n v="1"/>
    <x v="391"/>
    <n v="10967.800000000001"/>
    <n v="0"/>
    <x v="403"/>
    <x v="1"/>
  </r>
  <r>
    <n v="1"/>
    <s v="       106398"/>
    <s v="       101599"/>
    <s v="RAČUNALO MB INTEL D35 NO"/>
    <x v="3"/>
    <s v="02.01.10"/>
    <s v="01.02.10"/>
    <s v="1"/>
    <n v="25"/>
    <n v="1"/>
    <x v="2017"/>
    <n v="5415.16"/>
    <n v="0"/>
    <x v="2025"/>
    <x v="1"/>
  </r>
  <r>
    <n v="1"/>
    <s v="       106399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6400"/>
    <s v="       102401"/>
    <s v="TRAČNA JEDINICA ULTRIM 2"/>
    <x v="3"/>
    <s v="17.11.08"/>
    <s v="01.12.08"/>
    <s v="1"/>
    <n v="25"/>
    <n v="1"/>
    <x v="2018"/>
    <n v="8422.39"/>
    <n v="0"/>
    <x v="2026"/>
    <x v="1"/>
  </r>
  <r>
    <n v="1"/>
    <s v="       106404"/>
    <s v="       101618"/>
    <s v="RAČUNALO PRODESK 400 G1"/>
    <x v="3"/>
    <s v="11.06.14"/>
    <s v="01.07.14"/>
    <s v="1"/>
    <n v="25"/>
    <n v="1"/>
    <x v="423"/>
    <n v="5287.5"/>
    <n v="0"/>
    <x v="435"/>
    <x v="1"/>
  </r>
  <r>
    <n v="1"/>
    <s v="       106405"/>
    <s v="       101531"/>
    <s v="RAČ.MSGW Infinity sp2194"/>
    <x v="3"/>
    <s v="15.07.15"/>
    <s v="01.08.15"/>
    <s v="1"/>
    <n v="25"/>
    <n v="1"/>
    <x v="267"/>
    <n v="5021.25"/>
    <n v="0"/>
    <x v="279"/>
    <x v="1"/>
  </r>
  <r>
    <n v="1"/>
    <s v="       106414"/>
    <s v="       101420"/>
    <s v="PROJEKTOR OPTOMA W316  (R"/>
    <x v="2"/>
    <s v="10.10.14"/>
    <s v="01.11.14"/>
    <s v="1"/>
    <n v="25"/>
    <n v="1"/>
    <x v="942"/>
    <n v="4737.5"/>
    <n v="0"/>
    <x v="952"/>
    <x v="1"/>
  </r>
  <r>
    <n v="1"/>
    <s v="       106415"/>
    <s v="       101414"/>
    <s v="PROJEKTOR OPTOMA EW615"/>
    <x v="2"/>
    <s v="09.10.12"/>
    <s v="01.11.12"/>
    <s v="1"/>
    <n v="25"/>
    <n v="1"/>
    <x v="468"/>
    <n v="8000"/>
    <n v="0"/>
    <x v="480"/>
    <x v="1"/>
  </r>
  <r>
    <n v="1"/>
    <s v="       106417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6418"/>
    <s v="       100702"/>
    <s v="MONITOR LG 22&quot;"/>
    <x v="3"/>
    <s v="18.09.15"/>
    <s v="01.10.15"/>
    <s v="1"/>
    <n v="25"/>
    <n v="1"/>
    <x v="321"/>
    <n v="1250"/>
    <n v="0"/>
    <x v="333"/>
    <x v="1"/>
  </r>
  <r>
    <n v="1"/>
    <s v="       106419"/>
    <s v="       101532"/>
    <s v="RAČ.MSGW INFINITY sp2195v"/>
    <x v="3"/>
    <s v="07.09.15"/>
    <s v="01.10.15"/>
    <s v="1"/>
    <n v="25"/>
    <n v="1"/>
    <x v="434"/>
    <n v="6156.25"/>
    <n v="0"/>
    <x v="446"/>
    <x v="1"/>
  </r>
  <r>
    <n v="1"/>
    <s v="       106422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6424"/>
    <s v="       101741"/>
    <s v="SKRETNICA ZA MREŽU"/>
    <x v="2"/>
    <s v="21.11.97"/>
    <s v="01.12.97"/>
    <s v="1"/>
    <n v="25"/>
    <n v="1"/>
    <x v="2019"/>
    <n v="2530"/>
    <n v="0"/>
    <x v="2027"/>
    <x v="1"/>
  </r>
  <r>
    <n v="1"/>
    <s v="       106426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6427"/>
    <s v="       101120"/>
    <s v="ORMARIĆ OGLASNI120x10x104"/>
    <x v="1"/>
    <s v="30.09.09"/>
    <s v="01.10.09"/>
    <s v="1"/>
    <n v="12.5"/>
    <n v="1"/>
    <x v="467"/>
    <n v="2112.16"/>
    <n v="0"/>
    <x v="479"/>
    <x v="1"/>
  </r>
  <r>
    <n v="1"/>
    <s v="       106430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6431"/>
    <s v="       102262"/>
    <s v="STOLICA NT. VEL. 5"/>
    <x v="1"/>
    <s v="01.01.97"/>
    <s v="01.02.97"/>
    <s v="1"/>
    <n v="12.5"/>
    <n v="1"/>
    <x v="2020"/>
    <n v="114.71000000000001"/>
    <n v="0"/>
    <x v="2028"/>
    <x v="1"/>
  </r>
  <r>
    <n v="1"/>
    <s v="       106432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6436"/>
    <s v="       101800"/>
    <s v="SOFTWARE Langlie for Exce"/>
    <x v="4"/>
    <s v="29.12.10"/>
    <s v="01.01.11"/>
    <s v="1"/>
    <n v="25"/>
    <n v="1"/>
    <x v="2021"/>
    <n v="3822.31"/>
    <n v="0"/>
    <x v="2029"/>
    <x v="1"/>
  </r>
  <r>
    <n v="1"/>
    <s v="       106437"/>
    <s v="       100173"/>
    <s v="FOTELJA KLUB NISKA CRNA"/>
    <x v="1"/>
    <s v="23.12.08"/>
    <s v="01.01.09"/>
    <s v="1"/>
    <n v="12.5"/>
    <n v="1"/>
    <x v="1231"/>
    <n v="1149.8500000000001"/>
    <n v="0"/>
    <x v="1241"/>
    <x v="1"/>
  </r>
  <r>
    <n v="1"/>
    <s v="       106438"/>
    <s v="       101300"/>
    <s v="Pokretna kazeta"/>
    <x v="2"/>
    <s v="18.10.06"/>
    <s v="01.11.06"/>
    <s v="1"/>
    <n v="12.5"/>
    <n v="1"/>
    <x v="274"/>
    <n v="799.83"/>
    <n v="0"/>
    <x v="286"/>
    <x v="1"/>
  </r>
  <r>
    <n v="1"/>
    <s v="       106439"/>
    <s v="       101780"/>
    <s v="SOFTW.PLAXIS 3D TUNNEL V2"/>
    <x v="4"/>
    <s v="24.04.09"/>
    <s v="01.05.09"/>
    <s v="1"/>
    <n v="25"/>
    <n v="1"/>
    <x v="2022"/>
    <n v="57844.950000000004"/>
    <n v="0"/>
    <x v="2030"/>
    <x v="1"/>
  </r>
  <r>
    <n v="1"/>
    <s v="       106440"/>
    <s v="       101756"/>
    <s v="SOFTW. Plaxis 3D Tunnel"/>
    <x v="4"/>
    <s v="11.04.11"/>
    <s v="01.05.11"/>
    <s v="1"/>
    <n v="25"/>
    <n v="1"/>
    <x v="2023"/>
    <n v="30396.29"/>
    <n v="0"/>
    <x v="2031"/>
    <x v="1"/>
  </r>
  <r>
    <n v="1"/>
    <s v="       106443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6444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6445"/>
    <s v="       102276"/>
    <s v="STOLICA S NASLONOM/PROC."/>
    <x v="1"/>
    <s v="01.01.97"/>
    <s v="01.02.97"/>
    <s v="1"/>
    <n v="12.5"/>
    <n v="1"/>
    <x v="799"/>
    <n v="113.04"/>
    <n v="0"/>
    <x v="809"/>
    <x v="1"/>
  </r>
  <r>
    <n v="1"/>
    <s v="       106446"/>
    <s v="       102230"/>
    <s v="STOLICA AF 70012"/>
    <x v="1"/>
    <s v="01.01.97"/>
    <s v="01.02.97"/>
    <s v="1"/>
    <n v="12.5"/>
    <n v="1"/>
    <x v="1136"/>
    <n v="61.4"/>
    <n v="0"/>
    <x v="1146"/>
    <x v="1"/>
  </r>
  <r>
    <n v="1"/>
    <s v="       106447"/>
    <s v="       102505"/>
    <s v="USISAVAČ ELEC.VIVA QUICK"/>
    <x v="2"/>
    <s v="22.12.06"/>
    <s v="01.01.07"/>
    <s v="1"/>
    <n v="20"/>
    <n v="1"/>
    <x v="2024"/>
    <n v="840.82"/>
    <n v="0"/>
    <x v="2032"/>
    <x v="1"/>
  </r>
  <r>
    <n v="1"/>
    <s v="       106449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6451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6452"/>
    <s v="       100645"/>
    <s v="Monitor 24&quot; Dell"/>
    <x v="3"/>
    <s v="15.12.14"/>
    <s v="01.01.15"/>
    <s v="1"/>
    <n v="25"/>
    <n v="1"/>
    <x v="2025"/>
    <n v="1958.88"/>
    <n v="0"/>
    <x v="2033"/>
    <x v="1"/>
  </r>
  <r>
    <n v="1"/>
    <s v="       106453"/>
    <s v="       101758"/>
    <s v="SOFTW. Sima pro za izradu"/>
    <x v="4"/>
    <s v="12.12.10"/>
    <s v="01.01.11"/>
    <s v="1"/>
    <n v="25"/>
    <n v="1"/>
    <x v="2026"/>
    <n v="13486.87"/>
    <n v="0"/>
    <x v="2034"/>
    <x v="1"/>
  </r>
  <r>
    <n v="1"/>
    <s v="       106455"/>
    <s v="       100428"/>
    <s v="KONCENTRACIJSKI STOL ZA S"/>
    <x v="1"/>
    <s v="19.02.98"/>
    <s v="01.03.98"/>
    <s v="1"/>
    <n v="20"/>
    <n v="1"/>
    <x v="2027"/>
    <n v="11074.66"/>
    <n v="0"/>
    <x v="2035"/>
    <x v="1"/>
  </r>
  <r>
    <n v="1"/>
    <s v="       106458"/>
    <s v="       100584"/>
    <s v="MJEŠALICA LAB.RZR 2041"/>
    <x v="2"/>
    <s v="04.12.14"/>
    <s v="01.01.15"/>
    <s v="1"/>
    <n v="20"/>
    <n v="1"/>
    <x v="2028"/>
    <n v="13468.85"/>
    <n v="0"/>
    <x v="2036"/>
    <x v="1"/>
  </r>
  <r>
    <n v="1"/>
    <s v="       106459"/>
    <s v="       100533"/>
    <s v="MIKROSKOP DIGIT.DINO-LITE"/>
    <x v="2"/>
    <s v="31.03.11"/>
    <s v="01.04.11"/>
    <s v="1"/>
    <n v="20"/>
    <n v="1"/>
    <x v="2029"/>
    <n v="3610.67"/>
    <n v="0"/>
    <x v="2037"/>
    <x v="1"/>
  </r>
  <r>
    <n v="1"/>
    <s v="       106460"/>
    <s v="       100342"/>
    <s v="KALIBRACIJSKI CENTAR"/>
    <x v="2"/>
    <s v="21.01.13"/>
    <s v="01.02.13"/>
    <s v="1"/>
    <n v="20"/>
    <n v="1"/>
    <x v="2030"/>
    <n v="14476.53"/>
    <n v="0"/>
    <x v="2038"/>
    <x v="1"/>
  </r>
  <r>
    <n v="1"/>
    <s v="       106462"/>
    <s v="       101031"/>
    <s v="ORMAR VISOKI 320x75x42"/>
    <x v="1"/>
    <s v="16.12.14"/>
    <s v="01.01.15"/>
    <s v="1"/>
    <n v="12.5"/>
    <n v="1"/>
    <x v="2031"/>
    <n v="6278.58"/>
    <n v="2092.87"/>
    <x v="2039"/>
    <x v="1"/>
  </r>
  <r>
    <n v="1"/>
    <s v="       106463"/>
    <s v="       100651"/>
    <s v="MONITOR 24&quot; DELL U2412M"/>
    <x v="3"/>
    <s v="17.10.14"/>
    <s v="01.11.14"/>
    <s v="1"/>
    <n v="25"/>
    <n v="1"/>
    <x v="923"/>
    <n v="1958.8700000000001"/>
    <n v="0"/>
    <x v="933"/>
    <x v="1"/>
  </r>
  <r>
    <n v="1"/>
    <s v="       106464"/>
    <s v="       100834"/>
    <s v="NOTEBOOK PROBOOK 650G1"/>
    <x v="3"/>
    <s v="17.10.14"/>
    <s v="01.11.14"/>
    <s v="1"/>
    <n v="25"/>
    <n v="1"/>
    <x v="2032"/>
    <n v="7083.95"/>
    <n v="0"/>
    <x v="2040"/>
    <x v="1"/>
  </r>
  <r>
    <n v="1"/>
    <s v="       106465"/>
    <s v="       101776"/>
    <s v="SOFTW.JKSimBlast"/>
    <x v="4"/>
    <s v="27.06.12"/>
    <s v="01.07.12"/>
    <s v="1"/>
    <n v="25"/>
    <n v="1"/>
    <x v="2033"/>
    <n v="24185.010000000002"/>
    <n v="0"/>
    <x v="2041"/>
    <x v="1"/>
  </r>
  <r>
    <n v="1"/>
    <s v="       106471"/>
    <s v="       102436"/>
    <s v="UR. ZA REZANJE STIJENA"/>
    <x v="2"/>
    <s v="23.10.15"/>
    <s v="01.11.15"/>
    <s v="1"/>
    <n v="20"/>
    <n v="1"/>
    <x v="2034"/>
    <n v="8125"/>
    <n v="0"/>
    <x v="2042"/>
    <x v="1"/>
  </r>
  <r>
    <n v="1"/>
    <s v="       106473"/>
    <s v="       101792"/>
    <s v="SOFTWARE CATMAN 32-E"/>
    <x v="4"/>
    <s v="05.12.07"/>
    <s v="01.01.08"/>
    <s v="1"/>
    <n v="25"/>
    <n v="1"/>
    <x v="2035"/>
    <n v="23912"/>
    <n v="0"/>
    <x v="2043"/>
    <x v="1"/>
  </r>
  <r>
    <n v="1"/>
    <s v="       106475"/>
    <s v="       102492"/>
    <s v="UREĐAJ za izvl.uzoraka"/>
    <x v="2"/>
    <s v="10.04.03"/>
    <s v="01.05.03"/>
    <s v="1"/>
    <n v="20"/>
    <n v="1"/>
    <x v="2036"/>
    <n v="7494.67"/>
    <n v="0"/>
    <x v="2044"/>
    <x v="1"/>
  </r>
  <r>
    <n v="1"/>
    <s v="       106476"/>
    <s v="       101334"/>
    <s v="POLICE LABORAT.105x90x287"/>
    <x v="1"/>
    <s v="30.09.09"/>
    <s v="01.10.09"/>
    <s v="1"/>
    <n v="12.5"/>
    <n v="1"/>
    <x v="2037"/>
    <n v="1937.25"/>
    <n v="0"/>
    <x v="2045"/>
    <x v="1"/>
  </r>
  <r>
    <n v="1"/>
    <s v="       106483"/>
    <s v="       100249"/>
    <s v="GEOFON TRIAXIAL DIN718A33"/>
    <x v="2"/>
    <s v="07.10.11"/>
    <s v="01.11.11"/>
    <s v="1"/>
    <n v="20"/>
    <n v="1"/>
    <x v="2038"/>
    <n v="4300"/>
    <n v="0"/>
    <x v="2046"/>
    <x v="1"/>
  </r>
  <r>
    <n v="1"/>
    <s v="       106484"/>
    <s v="       102312"/>
    <s v="STROBOSKOP RUČNI"/>
    <x v="2"/>
    <s v="28.02.11"/>
    <s v="01.03.11"/>
    <s v="1"/>
    <n v="20"/>
    <n v="1"/>
    <x v="2039"/>
    <n v="4083.6"/>
    <n v="0"/>
    <x v="2047"/>
    <x v="1"/>
  </r>
  <r>
    <n v="1"/>
    <s v="       106485"/>
    <s v="       100114"/>
    <s v="DIGITALNI BAROMETAR S PRI"/>
    <x v="2"/>
    <s v="27.07.09"/>
    <s v="01.08.09"/>
    <s v="1"/>
    <n v="20"/>
    <n v="1"/>
    <x v="2040"/>
    <n v="4379.8"/>
    <n v="0"/>
    <x v="2048"/>
    <x v="1"/>
  </r>
  <r>
    <n v="1"/>
    <s v="       106486"/>
    <s v="       101696"/>
    <s v="SEIZMOGRAF MINIMATE DS077"/>
    <x v="2"/>
    <s v="06.07.09"/>
    <s v="01.08.09"/>
    <s v="1"/>
    <n v="20"/>
    <n v="1"/>
    <x v="2041"/>
    <n v="18300"/>
    <n v="0"/>
    <x v="2049"/>
    <x v="1"/>
  </r>
  <r>
    <n v="1"/>
    <s v="       106487"/>
    <s v="       100609"/>
    <s v="MODEM MC35 TERMINAL"/>
    <x v="2"/>
    <s v="25.07.08"/>
    <s v="01.08.08"/>
    <s v="1"/>
    <n v="20"/>
    <n v="1"/>
    <x v="2042"/>
    <n v="1958.89"/>
    <n v="0"/>
    <x v="2050"/>
    <x v="1"/>
  </r>
  <r>
    <n v="1"/>
    <s v="       106488"/>
    <s v="       100251"/>
    <s v="GEOFON VISOKOOSJETNI"/>
    <x v="2"/>
    <s v="30.11.07"/>
    <s v="01.12.07"/>
    <s v="1"/>
    <n v="20"/>
    <n v="1"/>
    <x v="2043"/>
    <n v="11546.53"/>
    <n v="0"/>
    <x v="2051"/>
    <x v="1"/>
  </r>
  <r>
    <n v="1"/>
    <s v="       106489"/>
    <s v="       101699"/>
    <s v="SEIZMOGRAF MINIMATE+ADAPT"/>
    <x v="2"/>
    <s v="30.11.07"/>
    <s v="01.12.07"/>
    <s v="1"/>
    <n v="20"/>
    <n v="1"/>
    <x v="877"/>
    <n v="25640.18"/>
    <n v="0"/>
    <x v="887"/>
    <x v="1"/>
  </r>
  <r>
    <n v="1"/>
    <s v="       106490"/>
    <s v="       100243"/>
    <s v="GEOFON DIN"/>
    <x v="2"/>
    <s v="30.01.06"/>
    <s v="01.02.06"/>
    <s v="1"/>
    <n v="20"/>
    <n v="1"/>
    <x v="2044"/>
    <n v="11283.02"/>
    <n v="0"/>
    <x v="2052"/>
    <x v="1"/>
  </r>
  <r>
    <n v="1"/>
    <s v="       106491"/>
    <s v="       100517"/>
    <s v="MIKROFON WEIGHT (R-2/1192"/>
    <x v="2"/>
    <s v="21.11.05"/>
    <s v="01.12.05"/>
    <s v="1"/>
    <n v="20"/>
    <n v="1"/>
    <x v="2045"/>
    <n v="7282.18"/>
    <n v="0"/>
    <x v="2053"/>
    <x v="1"/>
  </r>
  <r>
    <n v="1"/>
    <s v="       106492"/>
    <s v="       100558"/>
    <s v="MJ.INS.TRANSDUCER DIGIT50"/>
    <x v="2"/>
    <s v="03.10.05"/>
    <s v="01.11.05"/>
    <s v="1"/>
    <n v="20"/>
    <n v="1"/>
    <x v="2046"/>
    <n v="13435.79"/>
    <n v="0"/>
    <x v="2054"/>
    <x v="1"/>
  </r>
  <r>
    <n v="1"/>
    <s v="       106493"/>
    <s v="       100067"/>
    <s v="BUŠILICA BOSCH"/>
    <x v="2"/>
    <s v="18.11.04"/>
    <s v="01.12.04"/>
    <s v="1"/>
    <n v="20"/>
    <n v="1"/>
    <x v="2047"/>
    <n v="2777.64"/>
    <n v="0"/>
    <x v="2055"/>
    <x v="1"/>
  </r>
  <r>
    <n v="1"/>
    <s v="       106494"/>
    <s v="       101693"/>
    <s v="SEIZMOGRAF DIGITAL.2D20"/>
    <x v="2"/>
    <s v="26.05.98"/>
    <s v="01.06.98"/>
    <s v="1"/>
    <n v="20"/>
    <n v="1"/>
    <x v="2048"/>
    <n v="18834.900000000001"/>
    <n v="0"/>
    <x v="2056"/>
    <x v="1"/>
  </r>
  <r>
    <n v="1"/>
    <s v="       106495"/>
    <s v="       101693"/>
    <s v="SEIZMOGRAF DIGITAL.2D20"/>
    <x v="2"/>
    <s v="26.05.98"/>
    <s v="01.06.98"/>
    <s v="1"/>
    <n v="20"/>
    <n v="1"/>
    <x v="2049"/>
    <n v="18834.89"/>
    <n v="0"/>
    <x v="2057"/>
    <x v="1"/>
  </r>
  <r>
    <n v="1"/>
    <s v="       106503"/>
    <s v="       101557"/>
    <s v="RAČUNALO DELL*S (MZ)"/>
    <x v="3"/>
    <s v="17.03.03"/>
    <s v="01.04.03"/>
    <s v="1"/>
    <n v="25"/>
    <n v="1"/>
    <x v="2050"/>
    <n v="26933.4"/>
    <n v="0"/>
    <x v="2058"/>
    <x v="1"/>
  </r>
  <r>
    <n v="1"/>
    <s v="       106504"/>
    <s v="       101721"/>
    <s v="SERVER XSERIES 3650 IBM"/>
    <x v="3"/>
    <s v="17.11.08"/>
    <s v="01.12.08"/>
    <s v="1"/>
    <n v="25"/>
    <n v="1"/>
    <x v="2051"/>
    <n v="24339"/>
    <n v="0"/>
    <x v="2059"/>
    <x v="1"/>
  </r>
  <r>
    <n v="1"/>
    <s v="       106507"/>
    <s v="       102432"/>
    <s v="UPS APC SMART 1000(SERVER"/>
    <x v="3"/>
    <s v="04.03.03"/>
    <s v="01.04.03"/>
    <s v="1"/>
    <n v="25"/>
    <n v="1"/>
    <x v="2052"/>
    <n v="2616"/>
    <n v="0"/>
    <x v="2060"/>
    <x v="1"/>
  </r>
  <r>
    <n v="1"/>
    <s v="       106510"/>
    <s v="       101722"/>
    <s v="SERVER ZA POINT 2000*IBM"/>
    <x v="3"/>
    <s v="24.01.01"/>
    <s v="01.02.01"/>
    <s v="1"/>
    <n v="25"/>
    <n v="1"/>
    <x v="2053"/>
    <n v="41958.239999999998"/>
    <n v="0"/>
    <x v="2061"/>
    <x v="1"/>
  </r>
  <r>
    <n v="1"/>
    <s v="       106511"/>
    <s v="       102432"/>
    <s v="UPS APC SMART 1000(SERVER"/>
    <x v="3"/>
    <s v="19.02.03"/>
    <s v="01.03.03"/>
    <s v="1"/>
    <n v="25"/>
    <n v="1"/>
    <x v="2054"/>
    <n v="2559.33"/>
    <n v="0"/>
    <x v="2062"/>
    <x v="1"/>
  </r>
  <r>
    <n v="1"/>
    <s v="       106513"/>
    <s v="       102195"/>
    <s v="STOLAC UREDSKI"/>
    <x v="1"/>
    <s v="30.04.14"/>
    <s v="01.05.14"/>
    <s v="1"/>
    <n v="12.5"/>
    <n v="1"/>
    <x v="2055"/>
    <n v="612.6"/>
    <n v="122.52"/>
    <x v="2063"/>
    <x v="1"/>
  </r>
  <r>
    <n v="1"/>
    <s v="       106515"/>
    <s v="       100844"/>
    <s v="NUMERATOR OSA*P-TOUCH"/>
    <x v="2"/>
    <s v="01.02.05"/>
    <s v="01.03.05"/>
    <s v="1"/>
    <n v="20"/>
    <n v="1"/>
    <x v="2056"/>
    <n v="2220.4"/>
    <n v="0"/>
    <x v="2064"/>
    <x v="1"/>
  </r>
  <r>
    <n v="1"/>
    <s v="       106516"/>
    <s v="       101557"/>
    <s v="RAČUNALO DELL*S (MZ)"/>
    <x v="3"/>
    <s v="17.03.03"/>
    <s v="01.04.03"/>
    <s v="1"/>
    <n v="25"/>
    <n v="1"/>
    <x v="2057"/>
    <n v="27726.420000000002"/>
    <n v="0"/>
    <x v="2065"/>
    <x v="1"/>
  </r>
  <r>
    <n v="1"/>
    <s v="       106517"/>
    <s v="       101521"/>
    <s v="RAČ.INTEL GMA3100*2,66GHZ"/>
    <x v="3"/>
    <s v="29.10.08"/>
    <s v="01.11.08"/>
    <s v="1"/>
    <n v="25"/>
    <n v="1"/>
    <x v="2058"/>
    <n v="6026.8"/>
    <n v="0"/>
    <x v="2066"/>
    <x v="1"/>
  </r>
  <r>
    <n v="1"/>
    <s v="       106518"/>
    <s v="       101834"/>
    <s v="STALAK ZA MONITOR PA507A"/>
    <x v="3"/>
    <s v="20.01.09"/>
    <s v="01.02.09"/>
    <s v="1"/>
    <n v="25"/>
    <n v="1"/>
    <x v="2059"/>
    <n v="750.67"/>
    <n v="0"/>
    <x v="2067"/>
    <x v="1"/>
  </r>
  <r>
    <n v="1"/>
    <s v="       106520"/>
    <s v="       102431"/>
    <s v="UPS APC-UREĐ.ZA TRAJNO NA"/>
    <x v="2"/>
    <s v="14.02.01"/>
    <s v="01.03.01"/>
    <s v="1"/>
    <n v="25"/>
    <n v="1"/>
    <x v="2060"/>
    <n v="3927"/>
    <n v="0"/>
    <x v="2068"/>
    <x v="1"/>
  </r>
  <r>
    <n v="1"/>
    <s v="       106521"/>
    <s v="       101150"/>
    <s v="ORMARIĆ UZ PISAĆI STOL"/>
    <x v="1"/>
    <s v="01.01.97"/>
    <s v="01.02.97"/>
    <s v="1"/>
    <n v="12.5"/>
    <n v="1"/>
    <x v="1128"/>
    <n v="339.13"/>
    <n v="0"/>
    <x v="1138"/>
    <x v="1"/>
  </r>
  <r>
    <n v="1"/>
    <s v="       106522"/>
    <s v="       101983"/>
    <s v="STOL PISAĆI S LADICAMA"/>
    <x v="1"/>
    <s v="01.01.97"/>
    <s v="01.02.97"/>
    <s v="1"/>
    <n v="12.5"/>
    <n v="1"/>
    <x v="563"/>
    <n v="282.68"/>
    <n v="0"/>
    <x v="575"/>
    <x v="1"/>
  </r>
  <r>
    <n v="1"/>
    <s v="       106524"/>
    <s v="       100630"/>
    <s v="MONITOR 22&quot; DELL"/>
    <x v="3"/>
    <s v="23.09.14"/>
    <s v="01.10.14"/>
    <s v="1"/>
    <n v="25"/>
    <n v="1"/>
    <x v="435"/>
    <n v="1341.25"/>
    <n v="0"/>
    <x v="447"/>
    <x v="1"/>
  </r>
  <r>
    <n v="1"/>
    <s v="       106525"/>
    <s v="       100695"/>
    <s v="MONITOR LCD 24&quot;"/>
    <x v="3"/>
    <s v="07.06.11"/>
    <s v="01.07.11"/>
    <s v="1"/>
    <n v="25"/>
    <n v="1"/>
    <x v="404"/>
    <n v="1795.78"/>
    <n v="0"/>
    <x v="416"/>
    <x v="1"/>
  </r>
  <r>
    <n v="1"/>
    <s v="       106526"/>
    <s v="       100126"/>
    <s v="DISK PRIJEN.ZA BACKUP"/>
    <x v="2"/>
    <s v="02.01.05"/>
    <s v="01.02.05"/>
    <s v="1"/>
    <n v="25"/>
    <n v="1"/>
    <x v="2061"/>
    <n v="934.76"/>
    <n v="0"/>
    <x v="2069"/>
    <x v="1"/>
  </r>
  <r>
    <n v="1"/>
    <s v="       106529"/>
    <s v="       101665"/>
    <s v="REGAL ZA TEŠKI TERET"/>
    <x v="2"/>
    <s v="10.07.04"/>
    <s v="01.08.04"/>
    <s v="1"/>
    <n v="12.5"/>
    <n v="1"/>
    <x v="2062"/>
    <n v="412"/>
    <n v="0"/>
    <x v="2070"/>
    <x v="1"/>
  </r>
  <r>
    <n v="1"/>
    <s v="       106558"/>
    <s v="       101504"/>
    <s v="RAČ.INTEL 7500(SERVER)"/>
    <x v="3"/>
    <s v="19.02.03"/>
    <s v="01.03.03"/>
    <s v="1"/>
    <n v="25"/>
    <n v="1"/>
    <x v="2063"/>
    <n v="31091.58"/>
    <n v="0"/>
    <x v="2071"/>
    <x v="1"/>
  </r>
  <r>
    <n v="1"/>
    <s v="       106559"/>
    <s v="       101504"/>
    <s v="RAČ.INTEL 7500(SERVER)"/>
    <x v="3"/>
    <s v="04.03.03"/>
    <s v="01.04.03"/>
    <s v="1"/>
    <n v="25"/>
    <n v="1"/>
    <x v="2064"/>
    <n v="21697.040000000001"/>
    <n v="0"/>
    <x v="2072"/>
    <x v="1"/>
  </r>
  <r>
    <n v="1"/>
    <s v="       106573"/>
    <s v="       101720"/>
    <s v="SERVER R720XD"/>
    <x v="3"/>
    <s v="27.12.13"/>
    <s v="01.01.14"/>
    <s v="1"/>
    <n v="25"/>
    <n v="1"/>
    <x v="2065"/>
    <n v="41815.910000000003"/>
    <n v="0"/>
    <x v="2073"/>
    <x v="1"/>
  </r>
  <r>
    <n v="1"/>
    <s v="       106574"/>
    <s v="       100839"/>
    <s v="NUMERATOR BROTHER QL700YJ"/>
    <x v="2"/>
    <s v="07.06.13"/>
    <s v="01.07.13"/>
    <s v="1"/>
    <n v="20"/>
    <n v="1"/>
    <x v="2066"/>
    <n v="1081.5"/>
    <n v="0"/>
    <x v="2074"/>
    <x v="1"/>
  </r>
  <r>
    <n v="1"/>
    <s v="       106582"/>
    <s v="       101718"/>
    <s v="SERVER HP PROLIANT DL320G"/>
    <x v="3"/>
    <s v="04.11.10"/>
    <s v="01.12.10"/>
    <s v="1"/>
    <n v="25"/>
    <n v="1"/>
    <x v="2067"/>
    <n v="16851.36"/>
    <n v="0"/>
    <x v="2075"/>
    <x v="1"/>
  </r>
  <r>
    <n v="1"/>
    <s v="       106607"/>
    <s v="       101665"/>
    <s v="REGAL ZA TEŠKI TERET"/>
    <x v="2"/>
    <s v="10.07.04"/>
    <s v="01.08.04"/>
    <s v="1"/>
    <n v="12.5"/>
    <n v="1"/>
    <x v="2062"/>
    <n v="412"/>
    <n v="0"/>
    <x v="2070"/>
    <x v="1"/>
  </r>
  <r>
    <n v="1"/>
    <s v="       106608"/>
    <s v="       101550"/>
    <s v="RAČUNALO  PENTIUM 4(SERVE"/>
    <x v="3"/>
    <s v="08.09.03"/>
    <s v="01.10.03"/>
    <s v="1"/>
    <n v="25"/>
    <n v="1"/>
    <x v="2068"/>
    <n v="12168.460000000001"/>
    <n v="0"/>
    <x v="2076"/>
    <x v="1"/>
  </r>
  <r>
    <n v="1"/>
    <s v="       106612"/>
    <s v="       101761"/>
    <s v="SOFTW.ABBYY RECOGNITION S"/>
    <x v="4"/>
    <s v="13.06.14"/>
    <s v="01.07.14"/>
    <s v="1"/>
    <n v="25"/>
    <n v="1"/>
    <x v="2069"/>
    <n v="16233.75"/>
    <n v="0"/>
    <x v="2077"/>
    <x v="1"/>
  </r>
  <r>
    <n v="1"/>
    <s v="       106614"/>
    <s v="       101716"/>
    <s v="SERVER DELLT PET110"/>
    <x v="3"/>
    <s v="07.06.11"/>
    <s v="01.07.11"/>
    <s v="1"/>
    <n v="25"/>
    <n v="1"/>
    <x v="2070"/>
    <n v="6374.89"/>
    <n v="0"/>
    <x v="2078"/>
    <x v="1"/>
  </r>
  <r>
    <n v="1"/>
    <s v="       106620"/>
    <s v="       101606"/>
    <s v="Računalo MSGW Infinity sp"/>
    <x v="3"/>
    <s v="19.05.15"/>
    <s v="01.06.15"/>
    <s v="1"/>
    <n v="25"/>
    <n v="1"/>
    <x v="269"/>
    <n v="4810.3599999999997"/>
    <n v="0"/>
    <x v="281"/>
    <x v="1"/>
  </r>
  <r>
    <n v="1"/>
    <s v="       106623"/>
    <s v="       100650"/>
    <s v="MONITOR 24&quot; DELL P2412H"/>
    <x v="3"/>
    <s v="08.05.12"/>
    <s v="01.06.12"/>
    <s v="1"/>
    <n v="25"/>
    <n v="1"/>
    <x v="997"/>
    <n v="1574.71"/>
    <n v="0"/>
    <x v="1007"/>
    <x v="1"/>
  </r>
  <r>
    <n v="1"/>
    <s v="       106625"/>
    <s v="       101128"/>
    <s v="ORMARIĆ S LADICAMA"/>
    <x v="1"/>
    <s v="01.01.97"/>
    <s v="01.02.97"/>
    <s v="1"/>
    <n v="12.5"/>
    <n v="1"/>
    <x v="518"/>
    <n v="339.14"/>
    <n v="0"/>
    <x v="530"/>
    <x v="1"/>
  </r>
  <r>
    <n v="1"/>
    <s v="       106626"/>
    <s v="       102594"/>
    <s v="VJEŠALICA LIPA-CRNA"/>
    <x v="1"/>
    <s v="25.11.08"/>
    <s v="01.12.08"/>
    <s v="1"/>
    <n v="12.5"/>
    <n v="1"/>
    <x v="1228"/>
    <n v="359.90000000000003"/>
    <n v="0"/>
    <x v="1238"/>
    <x v="1"/>
  </r>
  <r>
    <n v="1"/>
    <s v="       106627"/>
    <s v="       101128"/>
    <s v="ORMARIĆ S LADICAMA"/>
    <x v="1"/>
    <s v="01.01.97"/>
    <s v="01.02.97"/>
    <s v="1"/>
    <n v="12.5"/>
    <n v="1"/>
    <x v="491"/>
    <n v="565.22"/>
    <n v="0"/>
    <x v="503"/>
    <x v="1"/>
  </r>
  <r>
    <n v="1"/>
    <s v="       106631"/>
    <s v="       102478"/>
    <s v="UREĐ.ZA SATELITSKO POZICI"/>
    <x v="2"/>
    <s v="31.12.12"/>
    <s v="01.01.13"/>
    <s v="1"/>
    <n v="20"/>
    <n v="1"/>
    <x v="2071"/>
    <n v="27530.53"/>
    <n v="0"/>
    <x v="2079"/>
    <x v="1"/>
  </r>
  <r>
    <n v="1"/>
    <s v="       106639"/>
    <s v="       100642"/>
    <s v="MONITOR 23&quot; HP LED LA2306"/>
    <x v="3"/>
    <s v="04.04.13"/>
    <s v="01.05.13"/>
    <s v="1"/>
    <n v="25"/>
    <n v="1"/>
    <x v="2072"/>
    <n v="1521.25"/>
    <n v="0"/>
    <x v="2080"/>
    <x v="1"/>
  </r>
  <r>
    <n v="1"/>
    <s v="       106640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6641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6642"/>
    <s v="       102034"/>
    <s v="STOL RADNI 220x75x75+LAD."/>
    <x v="1"/>
    <s v="18.11.08"/>
    <s v="01.12.08"/>
    <s v="1"/>
    <n v="12.5"/>
    <n v="1"/>
    <x v="391"/>
    <n v="10967.800000000001"/>
    <n v="0"/>
    <x v="403"/>
    <x v="1"/>
  </r>
  <r>
    <n v="1"/>
    <s v="       106643"/>
    <s v="       101559"/>
    <s v="RAČUNALO ELITE 7500"/>
    <x v="3"/>
    <s v="17.10.13"/>
    <s v="01.11.13"/>
    <s v="1"/>
    <n v="25"/>
    <n v="1"/>
    <x v="1078"/>
    <n v="7093.75"/>
    <n v="0"/>
    <x v="1088"/>
    <x v="1"/>
  </r>
  <r>
    <n v="1"/>
    <s v="       106644"/>
    <s v="       100173"/>
    <s v="FOTELJA KLUB NISKA CRNA"/>
    <x v="1"/>
    <s v="18.11.08"/>
    <s v="01.12.08"/>
    <s v="1"/>
    <n v="12.5"/>
    <n v="1"/>
    <x v="1231"/>
    <n v="1149.8500000000001"/>
    <n v="0"/>
    <x v="1241"/>
    <x v="1"/>
  </r>
  <r>
    <n v="1"/>
    <s v="       106645"/>
    <s v="       100189"/>
    <s v="FOTELJA SKAJ"/>
    <x v="1"/>
    <s v="10.10.03"/>
    <s v="01.11.03"/>
    <s v="1"/>
    <n v="12.5"/>
    <n v="1"/>
    <x v="2073"/>
    <n v="626.98"/>
    <n v="0"/>
    <x v="2081"/>
    <x v="1"/>
  </r>
  <r>
    <n v="1"/>
    <s v="       106646"/>
    <s v="       101253"/>
    <s v="PISAĆ LASERJET 1300"/>
    <x v="2"/>
    <s v="13.12.04"/>
    <s v="01.01.05"/>
    <s v="1"/>
    <n v="25"/>
    <n v="1"/>
    <x v="2074"/>
    <n v="2613.2400000000002"/>
    <n v="0"/>
    <x v="2082"/>
    <x v="1"/>
  </r>
  <r>
    <n v="1"/>
    <s v="       106647"/>
    <s v="       102033"/>
    <s v="STOL RADNI 220x75x75"/>
    <x v="1"/>
    <s v="18.11.08"/>
    <s v="01.12.08"/>
    <s v="1"/>
    <n v="12.5"/>
    <n v="1"/>
    <x v="391"/>
    <n v="10967.800000000001"/>
    <n v="0"/>
    <x v="403"/>
    <x v="1"/>
  </r>
  <r>
    <n v="1"/>
    <s v="       106648"/>
    <s v="       101128"/>
    <s v="ORMARIĆ S LADICAMA"/>
    <x v="1"/>
    <s v="01.01.97"/>
    <s v="01.02.97"/>
    <s v="1"/>
    <n v="12.5"/>
    <n v="1"/>
    <x v="491"/>
    <n v="565.22"/>
    <n v="0"/>
    <x v="503"/>
    <x v="1"/>
  </r>
  <r>
    <n v="1"/>
    <s v="       106650"/>
    <s v="       101602"/>
    <s v="RAČUNALO MGSW Education"/>
    <x v="3"/>
    <s v="12.10.07"/>
    <s v="01.11.07"/>
    <s v="1"/>
    <n v="25"/>
    <n v="1"/>
    <x v="2075"/>
    <n v="5099.75"/>
    <n v="0"/>
    <x v="2083"/>
    <x v="1"/>
  </r>
  <r>
    <n v="1"/>
    <s v="       106651"/>
    <s v="       102062"/>
    <s v="STOL RADNI S LADICAMA"/>
    <x v="1"/>
    <s v="01.01.97"/>
    <s v="01.02.97"/>
    <s v="1"/>
    <n v="12.5"/>
    <n v="1"/>
    <x v="593"/>
    <n v="84.710000000000008"/>
    <n v="0"/>
    <x v="605"/>
    <x v="1"/>
  </r>
  <r>
    <n v="1"/>
    <s v="       106652"/>
    <s v="       100616"/>
    <s v="MON.LCD 17&quot;SAMSUNG/KING"/>
    <x v="2"/>
    <s v="09.10.06"/>
    <s v="01.11.06"/>
    <s v="1"/>
    <n v="25"/>
    <n v="1"/>
    <x v="2076"/>
    <n v="1700"/>
    <n v="0"/>
    <x v="2084"/>
    <x v="1"/>
  </r>
  <r>
    <n v="1"/>
    <s v="       106655"/>
    <s v="       100859"/>
    <s v="ORMAR 100x64x150 S KLIZN."/>
    <x v="1"/>
    <s v="18.11.08"/>
    <s v="01.12.08"/>
    <s v="1"/>
    <n v="12.5"/>
    <n v="1"/>
    <x v="1229"/>
    <n v="1964.2"/>
    <n v="0"/>
    <x v="1239"/>
    <x v="1"/>
  </r>
  <r>
    <n v="1"/>
    <s v="       107002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7003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7004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7005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7006"/>
    <s v="       102167"/>
    <s v="STOLAC PLASTIČNI SMEĐI **"/>
    <x v="1"/>
    <s v="13.11.06"/>
    <s v="01.12.06"/>
    <s v="1"/>
    <n v="12.5"/>
    <n v="1"/>
    <x v="779"/>
    <n v="318.91000000000003"/>
    <n v="0"/>
    <x v="789"/>
    <x v="1"/>
  </r>
  <r>
    <n v="1"/>
    <s v="       107008"/>
    <s v="       102166"/>
    <s v="STOLAC PLASTIČNI SMEĐI"/>
    <x v="1"/>
    <s v="13.11.06"/>
    <s v="01.12.06"/>
    <s v="1"/>
    <n v="12.5"/>
    <n v="1"/>
    <x v="779"/>
    <n v="318.91000000000003"/>
    <n v="0"/>
    <x v="789"/>
    <x v="1"/>
  </r>
  <r>
    <n v="1"/>
    <s v="       107009"/>
    <s v="       102166"/>
    <s v="STOLAC PLASTIČNI SMEĐI"/>
    <x v="1"/>
    <s v="13.11.06"/>
    <s v="01.12.06"/>
    <s v="1"/>
    <n v="12.5"/>
    <n v="1"/>
    <x v="779"/>
    <n v="318.91000000000003"/>
    <n v="0"/>
    <x v="789"/>
    <x v="1"/>
  </r>
  <r>
    <n v="1"/>
    <s v="       107010"/>
    <s v="       102294"/>
    <s v="STOLIĆ KLUB 120x60x45"/>
    <x v="1"/>
    <s v="30.09.09"/>
    <s v="01.10.09"/>
    <s v="1"/>
    <n v="12.5"/>
    <n v="1"/>
    <x v="530"/>
    <n v="940.95"/>
    <n v="0"/>
    <x v="542"/>
    <x v="1"/>
  </r>
  <r>
    <n v="1"/>
    <s v="       107012"/>
    <s v="       101281"/>
    <s v="PLOČA ŠKOLSKA ZELENA"/>
    <x v="2"/>
    <s v="01.01.97"/>
    <s v="01.02.97"/>
    <s v="1"/>
    <n v="12.5"/>
    <n v="1"/>
    <x v="2077"/>
    <n v="1387.49"/>
    <n v="0"/>
    <x v="2085"/>
    <x v="1"/>
  </r>
  <r>
    <n v="1"/>
    <s v="       107018"/>
    <s v="       101201"/>
    <s v="PISAČ-KODA*GK420t"/>
    <x v="2"/>
    <s v="15.03.11"/>
    <s v="01.04.11"/>
    <s v="1"/>
    <n v="20"/>
    <n v="1"/>
    <x v="2078"/>
    <n v="3271.8"/>
    <n v="0"/>
    <x v="2086"/>
    <x v="1"/>
  </r>
  <r>
    <n v="1"/>
    <s v="       107020"/>
    <s v="       101085"/>
    <s v="ORMAR ZA RAČUNALO NA KOTA"/>
    <x v="1"/>
    <s v="22.07.14"/>
    <s v="01.08.14"/>
    <s v="1"/>
    <n v="12.5"/>
    <n v="1"/>
    <x v="2079"/>
    <n v="1463.83"/>
    <n v="361.17"/>
    <x v="2087"/>
    <x v="1"/>
  </r>
  <r>
    <n v="1"/>
    <s v="       107021"/>
    <s v="       102172"/>
    <s v="STOLAC RADNI S CRNOM TKAN"/>
    <x v="1"/>
    <s v="23.12.08"/>
    <s v="01.01.09"/>
    <s v="1"/>
    <n v="12.5"/>
    <n v="1"/>
    <x v="352"/>
    <n v="972.95"/>
    <n v="0"/>
    <x v="364"/>
    <x v="1"/>
  </r>
  <r>
    <n v="1"/>
    <s v="       107022"/>
    <s v="       100878"/>
    <s v="ORMAR 74x45x210"/>
    <x v="1"/>
    <s v="18.11.08"/>
    <s v="01.12.08"/>
    <s v="1"/>
    <n v="12.5"/>
    <n v="1"/>
    <x v="2080"/>
    <n v="2476.6"/>
    <n v="0"/>
    <x v="2088"/>
    <x v="1"/>
  </r>
  <r>
    <n v="1"/>
    <s v="       107023"/>
    <s v="       100991"/>
    <s v="ORMAR SA 6 LADICA"/>
    <x v="1"/>
    <s v="21.05.13"/>
    <s v="01.06.13"/>
    <s v="1"/>
    <n v="12.5"/>
    <n v="1"/>
    <x v="2081"/>
    <n v="3943.33"/>
    <n v="216.67000000000002"/>
    <x v="2089"/>
    <x v="1"/>
  </r>
  <r>
    <n v="1"/>
    <s v="       107024"/>
    <s v="       100996"/>
    <s v="ORMAR SA STAKL.VRATIMA NI"/>
    <x v="1"/>
    <s v="18.11.08"/>
    <s v="01.12.08"/>
    <s v="1"/>
    <n v="12.5"/>
    <n v="1"/>
    <x v="2082"/>
    <n v="26977.25"/>
    <n v="0"/>
    <x v="2090"/>
    <x v="1"/>
  </r>
  <r>
    <n v="1"/>
    <s v="       107025"/>
    <s v="       102506"/>
    <s v="USISIVAČ EL.LUX 2035"/>
    <x v="2"/>
    <s v="15.11.05"/>
    <s v="01.12.05"/>
    <s v="1"/>
    <n v="20"/>
    <n v="1"/>
    <x v="2083"/>
    <n v="899"/>
    <n v="0"/>
    <x v="2091"/>
    <x v="1"/>
  </r>
  <r>
    <n v="1"/>
    <s v="       107027"/>
    <s v="       100403"/>
    <s v="KOLICA ZA PRIJEVOZ KNJIG"/>
    <x v="2"/>
    <s v="01.01.97"/>
    <s v="01.02.97"/>
    <s v="1"/>
    <n v="12.5"/>
    <n v="1"/>
    <x v="2084"/>
    <n v="1386.38"/>
    <n v="0"/>
    <x v="2092"/>
    <x v="1"/>
  </r>
  <r>
    <n v="1"/>
    <s v="       107028"/>
    <s v="       100621"/>
    <s v="MONI.LCD PHILIPS 17&quot; 170S"/>
    <x v="2"/>
    <s v="05.04.05"/>
    <s v="01.05.05"/>
    <s v="1"/>
    <n v="25"/>
    <n v="1"/>
    <x v="559"/>
    <n v="2682.78"/>
    <n v="0"/>
    <x v="571"/>
    <x v="1"/>
  </r>
  <r>
    <n v="1"/>
    <s v="       107029"/>
    <s v="       100209"/>
    <s v="FOTOAPARAT CANON 1000D"/>
    <x v="1"/>
    <s v="11.05.15"/>
    <s v="01.06.15"/>
    <s v="1"/>
    <n v="20"/>
    <n v="1"/>
    <x v="2085"/>
    <n v="3497.9900000000002"/>
    <n v="0"/>
    <x v="2093"/>
    <x v="1"/>
  </r>
  <r>
    <n v="1"/>
    <s v="       107030"/>
    <s v="       102295"/>
    <s v="STOLIĆ KLUB 120x60x45 **"/>
    <x v="1"/>
    <s v="30.09.09"/>
    <s v="01.10.09"/>
    <s v="1"/>
    <n v="12.5"/>
    <n v="1"/>
    <x v="530"/>
    <n v="940.95"/>
    <n v="0"/>
    <x v="542"/>
    <x v="1"/>
  </r>
  <r>
    <n v="1"/>
    <s v="       107031"/>
    <s v="       101118"/>
    <s v="ORMARIĆ OGLASNI TRODJELNI"/>
    <x v="1"/>
    <s v="29.02.08"/>
    <s v="01.03.08"/>
    <s v="1"/>
    <n v="12.5"/>
    <n v="1"/>
    <x v="2086"/>
    <n v="3736.6"/>
    <n v="0"/>
    <x v="2094"/>
    <x v="1"/>
  </r>
  <r>
    <n v="1"/>
    <s v="       107032"/>
    <s v="       100402"/>
    <s v="KOLICA ZA ČIŠĆENJE S POST"/>
    <x v="2"/>
    <s v="30.01.07"/>
    <s v="01.02.07"/>
    <s v="1"/>
    <n v="20"/>
    <n v="1"/>
    <x v="780"/>
    <n v="1705.56"/>
    <n v="0"/>
    <x v="790"/>
    <x v="1"/>
  </r>
  <r>
    <n v="1"/>
    <s v="       107034"/>
    <s v="       100838"/>
    <s v="NOŽ ZA HP-PLOTER"/>
    <x v="2"/>
    <s v="10.06.02"/>
    <s v="01.07.02"/>
    <s v="1"/>
    <n v="25"/>
    <n v="1"/>
    <x v="2087"/>
    <n v="7808"/>
    <n v="0"/>
    <x v="2095"/>
    <x v="1"/>
  </r>
  <r>
    <n v="1"/>
    <s v="       107035"/>
    <s v="       101291"/>
    <s v="PLOTER-DESING JET 800HP"/>
    <x v="2"/>
    <s v="08.03.02"/>
    <s v="01.04.02"/>
    <s v="1"/>
    <n v="25"/>
    <n v="1"/>
    <x v="2088"/>
    <n v="56210.28"/>
    <n v="0"/>
    <x v="2096"/>
    <x v="1"/>
  </r>
  <r>
    <n v="1"/>
    <s v="       107036"/>
    <s v="       101392"/>
    <s v="PROJEKC.PLATNO ELEKTRONIČ"/>
    <x v="2"/>
    <s v="02.11.00"/>
    <s v="01.12.00"/>
    <s v="1"/>
    <n v="20"/>
    <n v="1"/>
    <x v="2089"/>
    <n v="6039"/>
    <n v="0"/>
    <x v="2097"/>
    <x v="1"/>
  </r>
  <r>
    <n v="1"/>
    <s v="       107037"/>
    <s v="       101351"/>
    <s v="PORTREPLIKATOR"/>
    <x v="3"/>
    <s v="15.10.13"/>
    <s v="01.11.13"/>
    <s v="1"/>
    <n v="25"/>
    <n v="1"/>
    <x v="2090"/>
    <n v="1680.98"/>
    <n v="0"/>
    <x v="2098"/>
    <x v="1"/>
  </r>
  <r>
    <n v="1"/>
    <s v="       107045"/>
    <s v="       101781"/>
    <s v="SOFTW.Prog.za naplatu isp"/>
    <x v="4"/>
    <s v="17.07.12"/>
    <s v="01.08.12"/>
    <s v="1"/>
    <n v="25"/>
    <n v="1"/>
    <x v="2091"/>
    <n v="3864.33"/>
    <n v="0"/>
    <x v="2099"/>
    <x v="1"/>
  </r>
  <r>
    <n v="1"/>
    <s v="       107046"/>
    <s v="       101250"/>
    <s v="PISAČ ZEBRA GC420T"/>
    <x v="2"/>
    <s v="07.12.15"/>
    <s v="01.01.16"/>
    <s v="1"/>
    <n v="25"/>
    <n v="1"/>
    <x v="2092"/>
    <n v="2696.51"/>
    <n v="0"/>
    <x v="2100"/>
    <x v="1"/>
  </r>
  <r>
    <n v="1"/>
    <s v="       107050"/>
    <s v="       101411"/>
    <s v="PROJEKTOR LCD LP820"/>
    <x v="2"/>
    <s v="29.12.05"/>
    <s v="01.01.06"/>
    <s v="1"/>
    <n v="25"/>
    <n v="1"/>
    <x v="2093"/>
    <n v="31749.280000000002"/>
    <n v="0"/>
    <x v="2101"/>
    <x v="1"/>
  </r>
  <r>
    <n v="1"/>
    <s v="       107051"/>
    <s v="       101409"/>
    <s v="PROJEKTOR LCD"/>
    <x v="2"/>
    <s v="25.11.03"/>
    <s v="01.12.03"/>
    <s v="1"/>
    <n v="25"/>
    <n v="1"/>
    <x v="2094"/>
    <n v="28421.61"/>
    <n v="0"/>
    <x v="2102"/>
    <x v="1"/>
  </r>
  <r>
    <n v="1"/>
    <s v="       107052"/>
    <s v="       101294"/>
    <s v="POINT/PLAĆA,DRUGI DOH,OSA"/>
    <x v="2"/>
    <s v="30.09.09"/>
    <s v="01.10.09"/>
    <s v="1"/>
    <n v="25"/>
    <n v="1"/>
    <x v="2095"/>
    <n v="124289.90000000001"/>
    <n v="0"/>
    <x v="2103"/>
    <x v="1"/>
  </r>
  <r>
    <n v="1"/>
    <s v="       107053"/>
    <s v="       101525"/>
    <s v="RAČ.INTEL PENTIUM 4"/>
    <x v="3"/>
    <s v="29.12.05"/>
    <s v="01.01.06"/>
    <s v="1"/>
    <n v="25"/>
    <n v="1"/>
    <x v="2096"/>
    <n v="7584.74"/>
    <n v="0"/>
    <x v="2104"/>
    <x v="1"/>
  </r>
  <r>
    <n v="1"/>
    <s v="       107068"/>
    <s v="       101826"/>
    <s v="ST.ZA PRANJE TVRDIH PODOV"/>
    <x v="2"/>
    <s v="16.01.09"/>
    <s v="01.02.09"/>
    <s v="1"/>
    <n v="20"/>
    <n v="1"/>
    <x v="2097"/>
    <n v="16238.98"/>
    <n v="0"/>
    <x v="2105"/>
    <x v="1"/>
  </r>
  <r>
    <n v="1"/>
    <s v="       107069"/>
    <s v="       100893"/>
    <s v="ORMAR BIJELI 280X62X235"/>
    <x v="1"/>
    <s v="27.10.03"/>
    <s v="01.11.03"/>
    <s v="1"/>
    <n v="12.5"/>
    <n v="1"/>
    <x v="2098"/>
    <n v="12300"/>
    <n v="0"/>
    <x v="2106"/>
    <x v="1"/>
  </r>
  <r>
    <n v="1"/>
    <s v="       107070"/>
    <s v="       100893"/>
    <s v="ORMAR BIJELI 280X62X235"/>
    <x v="1"/>
    <s v="27.10.03"/>
    <s v="01.11.03"/>
    <s v="1"/>
    <n v="12.5"/>
    <n v="1"/>
    <x v="2098"/>
    <n v="12300"/>
    <n v="0"/>
    <x v="2106"/>
    <x v="1"/>
  </r>
  <r>
    <n v="1"/>
    <s v="       107071"/>
    <s v="       101023"/>
    <s v="ORMAR UGRADBENIBIJELI"/>
    <x v="1"/>
    <s v="12.12.03"/>
    <s v="01.01.04"/>
    <s v="1"/>
    <n v="12.5"/>
    <n v="1"/>
    <x v="2098"/>
    <n v="12300"/>
    <n v="0"/>
    <x v="2106"/>
    <x v="1"/>
  </r>
  <r>
    <n v="1"/>
    <s v="       107072"/>
    <s v="       100893"/>
    <s v="ORMAR BIJELI 280X62X235"/>
    <x v="1"/>
    <s v="27.10.03"/>
    <s v="01.11.03"/>
    <s v="1"/>
    <n v="12.5"/>
    <n v="1"/>
    <x v="2098"/>
    <n v="12300"/>
    <n v="0"/>
    <x v="2106"/>
    <x v="1"/>
  </r>
  <r>
    <n v="1"/>
    <s v="       107073"/>
    <s v="       100893"/>
    <s v="ORMAR BIJELI 280X62X235"/>
    <x v="1"/>
    <s v="27.10.03"/>
    <s v="01.11.03"/>
    <s v="1"/>
    <n v="12.5"/>
    <n v="1"/>
    <x v="2098"/>
    <n v="12300"/>
    <n v="0"/>
    <x v="2106"/>
    <x v="1"/>
  </r>
  <r>
    <n v="1"/>
    <s v="       107074"/>
    <s v="       102544"/>
    <s v="VIDEONADZOR"/>
    <x v="2"/>
    <s v="07.05.10"/>
    <s v="01.06.10"/>
    <s v="1"/>
    <n v="20"/>
    <n v="1"/>
    <x v="2099"/>
    <n v="8240.06"/>
    <n v="0"/>
    <x v="2107"/>
    <x v="1"/>
  </r>
  <r>
    <n v="1"/>
    <s v="       107075"/>
    <s v="       101081"/>
    <s v="ORMAR ZA MODELE KEM.IZLOŠ"/>
    <x v="1"/>
    <s v="16.03.10"/>
    <s v="01.04.10"/>
    <s v="1"/>
    <n v="12.5"/>
    <n v="1"/>
    <x v="2100"/>
    <n v="14071.210000000001"/>
    <n v="0"/>
    <x v="2108"/>
    <x v="1"/>
  </r>
  <r>
    <n v="1"/>
    <s v="       107078"/>
    <s v="       100442"/>
    <s v="KUH.ELEMENTI SA SUDOPEROM"/>
    <x v="2"/>
    <s v="16.12.14"/>
    <s v="01.01.15"/>
    <s v="1"/>
    <n v="12.5"/>
    <n v="1"/>
    <x v="2101"/>
    <n v="7414.9800000000005"/>
    <n v="2471.62"/>
    <x v="2109"/>
    <x v="1"/>
  </r>
  <r>
    <n v="1"/>
    <s v="       107079"/>
    <s v="       100300"/>
    <s v="HLADNJAK"/>
    <x v="2"/>
    <s v="18.11.03"/>
    <s v="01.12.03"/>
    <s v="1"/>
    <n v="20"/>
    <n v="1"/>
    <x v="2102"/>
    <n v="2849"/>
    <n v="0"/>
    <x v="2110"/>
    <x v="1"/>
  </r>
  <r>
    <n v="1"/>
    <s v="       107081"/>
    <s v="       101638"/>
    <s v="RADIJATOR ULJNI 2500T"/>
    <x v="2"/>
    <s v="27.10.09"/>
    <s v="01.11.09"/>
    <s v="1"/>
    <n v="20"/>
    <n v="1"/>
    <x v="2103"/>
    <n v="522.49"/>
    <n v="0"/>
    <x v="2111"/>
    <x v="1"/>
  </r>
  <r>
    <n v="1"/>
    <s v="       107082"/>
    <s v="       100924"/>
    <s v="ORMAR GARDEROBNI DRVENI"/>
    <x v="1"/>
    <s v="01.01.97"/>
    <s v="01.02.97"/>
    <s v="1"/>
    <n v="12.5"/>
    <n v="1"/>
    <x v="2104"/>
    <n v="1132.6300000000001"/>
    <n v="0"/>
    <x v="2112"/>
    <x v="1"/>
  </r>
  <r>
    <n v="1"/>
    <s v="       107084"/>
    <s v="       100180"/>
    <s v="FOTELJA KOŽNA NISKA"/>
    <x v="1"/>
    <s v="01.01.97"/>
    <s v="01.02.97"/>
    <s v="1"/>
    <n v="12.5"/>
    <n v="1"/>
    <x v="2105"/>
    <n v="283.17"/>
    <n v="0"/>
    <x v="2113"/>
    <x v="1"/>
  </r>
  <r>
    <n v="1"/>
    <s v="       107087"/>
    <s v="       100692"/>
    <s v="MONITOR LCD 17&quot;(KONČAR)MZ"/>
    <x v="3"/>
    <s v="02.08.06"/>
    <s v="01.09.06"/>
    <s v="1"/>
    <n v="25"/>
    <n v="1"/>
    <x v="2076"/>
    <n v="1700"/>
    <n v="0"/>
    <x v="2084"/>
    <x v="1"/>
  </r>
  <r>
    <n v="1"/>
    <s v="       107089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7090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7091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7092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07093"/>
    <s v="       100948"/>
    <s v="ORMAR METALNI ZELENI"/>
    <x v="1"/>
    <s v="01.01.97"/>
    <s v="01.02.97"/>
    <s v="1"/>
    <n v="12.5"/>
    <n v="1"/>
    <x v="455"/>
    <n v="1053.48"/>
    <n v="0"/>
    <x v="467"/>
    <x v="1"/>
  </r>
  <r>
    <n v="1"/>
    <s v="       110004"/>
    <s v="       101609"/>
    <s v="Računalo MSGW sp2195v3 *P"/>
    <x v="3"/>
    <s v="18.01.16"/>
    <s v="01.02.16"/>
    <s v="1"/>
    <n v="25"/>
    <n v="1"/>
    <x v="434"/>
    <n v="6156.25"/>
    <n v="0"/>
    <x v="446"/>
    <x v="1"/>
  </r>
  <r>
    <n v="1"/>
    <s v="       110006"/>
    <s v="       100589"/>
    <s v="Mješalica za cementnu kaš"/>
    <x v="2"/>
    <s v="25.01.16"/>
    <s v="01.02.16"/>
    <s v="1"/>
    <n v="20"/>
    <n v="1"/>
    <x v="2106"/>
    <n v="50024.47"/>
    <n v="847.86"/>
    <x v="2114"/>
    <x v="1"/>
  </r>
  <r>
    <n v="1"/>
    <s v="       110009"/>
    <s v="       101607"/>
    <s v="Računalo MSGW sp2194v2"/>
    <x v="3"/>
    <s v="20.01.16"/>
    <s v="01.02.16"/>
    <s v="1"/>
    <n v="25"/>
    <n v="1"/>
    <x v="267"/>
    <n v="5021.25"/>
    <n v="0"/>
    <x v="279"/>
    <x v="1"/>
  </r>
  <r>
    <n v="1"/>
    <s v="       110010"/>
    <s v="       101206"/>
    <s v="PISAČ CANON PIXMA"/>
    <x v="2"/>
    <s v="20.01.16"/>
    <s v="01.02.16"/>
    <s v="1"/>
    <n v="25"/>
    <n v="1"/>
    <x v="2107"/>
    <n v="643.75"/>
    <n v="0"/>
    <x v="2115"/>
    <x v="1"/>
  </r>
  <r>
    <n v="1"/>
    <s v="       110011"/>
    <s v="       100127"/>
    <s v="Dizalica 1T-konstrukcija"/>
    <x v="2"/>
    <s v="02.02.16"/>
    <s v="01.03.16"/>
    <s v="1"/>
    <n v="20"/>
    <n v="1"/>
    <x v="2108"/>
    <n v="5309.12"/>
    <n v="173.88"/>
    <x v="2116"/>
    <x v="1"/>
  </r>
  <r>
    <n v="1"/>
    <s v="       110014"/>
    <s v="       101292"/>
    <s v="Ploter Canon *Lovrenčić"/>
    <x v="2"/>
    <s v="25.02.16"/>
    <s v="01.03.16"/>
    <s v="1"/>
    <n v="25"/>
    <n v="1"/>
    <x v="2109"/>
    <n v="22420.36"/>
    <n v="0"/>
    <x v="2117"/>
    <x v="1"/>
  </r>
  <r>
    <n v="1"/>
    <s v="       110015"/>
    <s v="       101422"/>
    <s v="PROJEKTOR OPTOMA W316"/>
    <x v="2"/>
    <s v="20.02.16"/>
    <s v="01.03.16"/>
    <s v="1"/>
    <n v="25"/>
    <n v="1"/>
    <x v="2110"/>
    <n v="4298.9400000000005"/>
    <n v="0"/>
    <x v="2118"/>
    <x v="1"/>
  </r>
  <r>
    <n v="1"/>
    <s v="       110016"/>
    <s v="       101424"/>
    <s v="PROJEKTOR OPTOMA X312"/>
    <x v="2"/>
    <s v="20.02.16"/>
    <s v="01.03.16"/>
    <s v="1"/>
    <n v="25"/>
    <n v="1"/>
    <x v="2111"/>
    <n v="3258.78"/>
    <n v="0"/>
    <x v="2119"/>
    <x v="1"/>
  </r>
  <r>
    <n v="1"/>
    <s v="       110017"/>
    <s v="       101423"/>
    <s v="PROJEKTOR OPTOMA W515"/>
    <x v="2"/>
    <s v="20.02.16"/>
    <s v="01.03.16"/>
    <s v="1"/>
    <n v="25"/>
    <n v="1"/>
    <x v="2112"/>
    <n v="21386.46"/>
    <n v="0"/>
    <x v="2120"/>
    <x v="1"/>
  </r>
  <r>
    <n v="1"/>
    <s v="       110018"/>
    <s v="       100759"/>
    <s v="Nosač projektora OPC815 *"/>
    <x v="2"/>
    <s v="20.02.16"/>
    <s v="01.03.16"/>
    <s v="1"/>
    <n v="25"/>
    <n v="1"/>
    <x v="2113"/>
    <n v="710.68000000000006"/>
    <n v="0"/>
    <x v="2121"/>
    <x v="1"/>
  </r>
  <r>
    <n v="1"/>
    <s v="       110019"/>
    <s v="       101592"/>
    <s v="RAČUNALO INTEL CORE I7"/>
    <x v="3"/>
    <s v="26.02.16"/>
    <s v="01.03.16"/>
    <s v="1"/>
    <n v="25"/>
    <n v="1"/>
    <x v="2114"/>
    <n v="13039.64"/>
    <n v="0"/>
    <x v="2122"/>
    <x v="1"/>
  </r>
  <r>
    <n v="1"/>
    <s v="       110020"/>
    <s v="       101592"/>
    <s v="RAČUNALO INTEL CORE I7"/>
    <x v="3"/>
    <s v="26.02.16"/>
    <s v="01.03.16"/>
    <s v="1"/>
    <n v="25"/>
    <n v="1"/>
    <x v="2115"/>
    <n v="13039.65"/>
    <n v="0"/>
    <x v="2123"/>
    <x v="1"/>
  </r>
  <r>
    <n v="1"/>
    <s v="       110022"/>
    <s v="       100065"/>
    <s v="Bušilica - glodalica ZX 7"/>
    <x v="2"/>
    <s v="24.02.16"/>
    <s v="01.03.16"/>
    <s v="1"/>
    <n v="20"/>
    <n v="1"/>
    <x v="2116"/>
    <n v="18158.79"/>
    <n v="6008.71"/>
    <x v="2124"/>
    <x v="1"/>
  </r>
  <r>
    <n v="1"/>
    <s v="       110023"/>
    <s v="       100063"/>
    <s v="Bukomjer 2250"/>
    <x v="2"/>
    <s v="29.02.16"/>
    <s v="01.03.16"/>
    <s v="1"/>
    <n v="20"/>
    <n v="1"/>
    <x v="2117"/>
    <n v="29862.170000000002"/>
    <n v="1029.71"/>
    <x v="2125"/>
    <x v="1"/>
  </r>
  <r>
    <n v="1"/>
    <s v="       110029"/>
    <s v="       101591"/>
    <s v="Računalo Intel Core i7"/>
    <x v="3"/>
    <s v="22.03.16"/>
    <s v="01.04.16"/>
    <s v="1"/>
    <n v="25"/>
    <n v="1"/>
    <x v="2118"/>
    <n v="10305.9"/>
    <n v="0"/>
    <x v="2126"/>
    <x v="1"/>
  </r>
  <r>
    <n v="1"/>
    <s v="       110030"/>
    <s v="       101375"/>
    <s v="PRINTER 3D"/>
    <x v="3"/>
    <s v="17.03.16"/>
    <s v="01.04.16"/>
    <s v="1"/>
    <n v="25"/>
    <n v="1"/>
    <x v="2119"/>
    <n v="693.25"/>
    <n v="0"/>
    <x v="2127"/>
    <x v="1"/>
  </r>
  <r>
    <n v="1"/>
    <s v="       110037"/>
    <s v="       100680"/>
    <s v="MONITOR DELL 24&quot;"/>
    <x v="3"/>
    <s v="05.04.16"/>
    <s v="01.05.16"/>
    <s v="1"/>
    <n v="25"/>
    <n v="1"/>
    <x v="2120"/>
    <n v="1752.04"/>
    <n v="0"/>
    <x v="2128"/>
    <x v="1"/>
  </r>
  <r>
    <n v="1"/>
    <s v="       110038"/>
    <s v="       100239"/>
    <s v="Genesys 20Vis uređ.sniman"/>
    <x v="2"/>
    <s v="04.04.16"/>
    <s v="01.05.16"/>
    <s v="1"/>
    <n v="20"/>
    <n v="1"/>
    <x v="2121"/>
    <n v="19678.77"/>
    <n v="1405.6100000000001"/>
    <x v="2129"/>
    <x v="1"/>
  </r>
  <r>
    <n v="1"/>
    <s v="       110039"/>
    <s v="       101811"/>
    <s v="Software VISIONlite 5"/>
    <x v="4"/>
    <s v="04.04.16"/>
    <s v="01.05.16"/>
    <s v="1"/>
    <n v="25"/>
    <n v="1"/>
    <x v="2122"/>
    <n v="5791.5"/>
    <n v="0"/>
    <x v="2130"/>
    <x v="1"/>
  </r>
  <r>
    <n v="1"/>
    <s v="       110040"/>
    <s v="       101238"/>
    <s v="PISAČ LEXMARK MS310DN"/>
    <x v="3"/>
    <s v="04.04.16"/>
    <s v="01.05.16"/>
    <s v="1"/>
    <n v="25"/>
    <n v="1"/>
    <x v="2123"/>
    <n v="841.75"/>
    <n v="0"/>
    <x v="2131"/>
    <x v="1"/>
  </r>
  <r>
    <n v="1"/>
    <s v="       110042"/>
    <s v="       100679"/>
    <s v="MONITOR DELL 24&quot;"/>
    <x v="3"/>
    <s v="04.04.16"/>
    <s v="01.05.16"/>
    <s v="1"/>
    <n v="25"/>
    <n v="1"/>
    <x v="2124"/>
    <n v="1821.25"/>
    <n v="0"/>
    <x v="2132"/>
    <x v="1"/>
  </r>
  <r>
    <n v="1"/>
    <s v="       110043"/>
    <s v="       100679"/>
    <s v="MONITOR DELL 24&quot;"/>
    <x v="3"/>
    <s v="04.04.16"/>
    <s v="01.05.16"/>
    <s v="1"/>
    <n v="25"/>
    <n v="1"/>
    <x v="2124"/>
    <n v="1821.25"/>
    <n v="0"/>
    <x v="2132"/>
    <x v="1"/>
  </r>
  <r>
    <n v="1"/>
    <s v="       110046"/>
    <s v="       100782"/>
    <s v="Notebook Asua X544L"/>
    <x v="3"/>
    <s v="08.04.16"/>
    <s v="01.05.16"/>
    <s v="1"/>
    <n v="25"/>
    <n v="1"/>
    <x v="2125"/>
    <n v="6620"/>
    <n v="0"/>
    <x v="2133"/>
    <x v="1"/>
  </r>
  <r>
    <n v="1"/>
    <s v="       110048"/>
    <s v="       100782"/>
    <s v="Notebook Asua X544L"/>
    <x v="3"/>
    <s v="08.04.16"/>
    <s v="01.05.16"/>
    <s v="1"/>
    <n v="25"/>
    <n v="1"/>
    <x v="2125"/>
    <n v="6620"/>
    <n v="0"/>
    <x v="2133"/>
    <x v="1"/>
  </r>
  <r>
    <n v="1"/>
    <s v="       110049"/>
    <s v="       100776"/>
    <s v="Notebook Acer Predator 17"/>
    <x v="3"/>
    <s v="08.04.16"/>
    <s v="01.05.16"/>
    <s v="1"/>
    <n v="25"/>
    <n v="1"/>
    <x v="2126"/>
    <n v="16492.5"/>
    <n v="0"/>
    <x v="2134"/>
    <x v="1"/>
  </r>
  <r>
    <n v="1"/>
    <s v="       110050"/>
    <s v="       101605"/>
    <s v="Računalo Minix Neo Z64"/>
    <x v="3"/>
    <s v="08.04.16"/>
    <s v="01.05.16"/>
    <s v="1"/>
    <n v="25"/>
    <n v="1"/>
    <x v="2127"/>
    <n v="1400"/>
    <n v="0"/>
    <x v="2135"/>
    <x v="1"/>
  </r>
  <r>
    <n v="1"/>
    <s v="       110051"/>
    <s v="       102373"/>
    <s v="TELEVIZOR LED LG"/>
    <x v="2"/>
    <s v="14.04.16"/>
    <s v="01.05.16"/>
    <s v="1"/>
    <n v="20"/>
    <n v="1"/>
    <x v="2128"/>
    <n v="3896.67"/>
    <n v="278.33"/>
    <x v="2136"/>
    <x v="1"/>
  </r>
  <r>
    <n v="1"/>
    <s v="       110053"/>
    <s v="       102372"/>
    <s v="Televizor LED LG"/>
    <x v="2"/>
    <s v="14.04.16"/>
    <s v="01.05.16"/>
    <s v="1"/>
    <n v="20"/>
    <n v="1"/>
    <x v="2128"/>
    <n v="3896.67"/>
    <n v="278.33"/>
    <x v="2136"/>
    <x v="1"/>
  </r>
  <r>
    <n v="1"/>
    <s v="       110055"/>
    <s v="       101605"/>
    <s v="Računalo Minix Neo Z64"/>
    <x v="3"/>
    <s v="08.04.16"/>
    <s v="01.05.16"/>
    <s v="1"/>
    <n v="25"/>
    <n v="1"/>
    <x v="2127"/>
    <n v="1400"/>
    <n v="0"/>
    <x v="2135"/>
    <x v="1"/>
  </r>
  <r>
    <n v="1"/>
    <s v="       110056"/>
    <s v="       100682"/>
    <s v="MONITOR DELL 24&quot;"/>
    <x v="3"/>
    <s v="15.04.16"/>
    <s v="01.05.16"/>
    <s v="1"/>
    <n v="25"/>
    <n v="1"/>
    <x v="2124"/>
    <n v="1821.25"/>
    <n v="0"/>
    <x v="2132"/>
    <x v="1"/>
  </r>
  <r>
    <n v="1"/>
    <s v="       110057"/>
    <s v="       100682"/>
    <s v="MONITOR DELL 24&quot;"/>
    <x v="3"/>
    <s v="15.04.16"/>
    <s v="01.05.16"/>
    <s v="1"/>
    <n v="25"/>
    <n v="1"/>
    <x v="2124"/>
    <n v="1821.25"/>
    <n v="0"/>
    <x v="2132"/>
    <x v="1"/>
  </r>
  <r>
    <n v="1"/>
    <s v="       110058"/>
    <s v="       101585"/>
    <s v="Računalo Infinity sp3251"/>
    <x v="3"/>
    <s v="15.04.16"/>
    <s v="01.05.16"/>
    <s v="1"/>
    <n v="25"/>
    <n v="1"/>
    <x v="2129"/>
    <n v="7033.75"/>
    <n v="0"/>
    <x v="2137"/>
    <x v="1"/>
  </r>
  <r>
    <n v="1"/>
    <s v="       110059"/>
    <s v="       100785"/>
    <s v="NOTEBOOK ASUS X544L"/>
    <x v="3"/>
    <s v="15.04.16"/>
    <s v="01.05.16"/>
    <s v="1"/>
    <n v="25"/>
    <n v="1"/>
    <x v="2125"/>
    <n v="6620"/>
    <n v="0"/>
    <x v="2133"/>
    <x v="1"/>
  </r>
  <r>
    <n v="1"/>
    <s v="       110061"/>
    <s v="       100681"/>
    <s v="MONITOR DELL 24&quot;"/>
    <x v="3"/>
    <s v="15.04.16"/>
    <s v="01.05.16"/>
    <s v="1"/>
    <n v="25"/>
    <n v="1"/>
    <x v="2120"/>
    <n v="1752.04"/>
    <n v="0"/>
    <x v="2128"/>
    <x v="1"/>
  </r>
  <r>
    <n v="1"/>
    <s v="       110062"/>
    <s v="       101585"/>
    <s v="Računalo Infinity sp3251"/>
    <x v="3"/>
    <s v="15.04.16"/>
    <s v="01.05.16"/>
    <s v="1"/>
    <n v="25"/>
    <n v="1"/>
    <x v="2130"/>
    <n v="6202.6100000000006"/>
    <n v="563.86"/>
    <x v="2138"/>
    <x v="1"/>
  </r>
  <r>
    <n v="1"/>
    <s v="       110063"/>
    <s v="       100683"/>
    <s v="MONITOR DELL 24&quot;"/>
    <x v="3"/>
    <s v="13.04.16"/>
    <s v="01.05.16"/>
    <s v="1"/>
    <n v="25"/>
    <n v="1"/>
    <x v="2120"/>
    <n v="1752.04"/>
    <n v="0"/>
    <x v="2128"/>
    <x v="1"/>
  </r>
  <r>
    <n v="1"/>
    <s v="       110064"/>
    <s v="       101585"/>
    <s v="Računalo Infinity sp3251"/>
    <x v="3"/>
    <s v="15.04.16"/>
    <s v="01.05.16"/>
    <s v="1"/>
    <n v="25"/>
    <n v="1"/>
    <x v="2130"/>
    <n v="6766.47"/>
    <n v="0"/>
    <x v="2138"/>
    <x v="1"/>
  </r>
  <r>
    <n v="1"/>
    <s v="       110069"/>
    <s v="       102201"/>
    <s v="STOLAC UREDSKI"/>
    <x v="1"/>
    <s v="29.04.16"/>
    <s v="01.05.16"/>
    <s v="1"/>
    <n v="12.5"/>
    <n v="1"/>
    <x v="2131"/>
    <n v="469.89"/>
    <n v="335.66"/>
    <x v="2139"/>
    <x v="2"/>
  </r>
  <r>
    <n v="1"/>
    <s v="       110070"/>
    <s v="       100304"/>
    <s v="Hladnjak Candy"/>
    <x v="2"/>
    <s v="10.05.16"/>
    <s v="01.06.16"/>
    <s v="1"/>
    <n v="20"/>
    <n v="1"/>
    <x v="2132"/>
    <n v="2272.7200000000003"/>
    <n v="204.42000000000002"/>
    <x v="2140"/>
    <x v="1"/>
  </r>
  <r>
    <n v="1"/>
    <s v="       110071"/>
    <s v="       102028"/>
    <s v="Stol radni 190x75x75"/>
    <x v="1"/>
    <s v="05.05.16"/>
    <s v="01.06.16"/>
    <s v="1"/>
    <n v="12.5"/>
    <n v="1"/>
    <x v="2133"/>
    <n v="751.35"/>
    <n v="560.1"/>
    <x v="2141"/>
    <x v="2"/>
  </r>
  <r>
    <n v="1"/>
    <s v="       110072"/>
    <s v="       101300"/>
    <s v="Pokretna kazeta"/>
    <x v="2"/>
    <s v="05.05.16"/>
    <s v="01.06.16"/>
    <s v="1"/>
    <n v="12.5"/>
    <n v="1"/>
    <x v="2134"/>
    <n v="523.6"/>
    <n v="390.3"/>
    <x v="2142"/>
    <x v="2"/>
  </r>
  <r>
    <n v="1"/>
    <s v="       110073"/>
    <s v="       102195"/>
    <s v="STOLAC UREDSKI"/>
    <x v="1"/>
    <s v="05.05.16"/>
    <s v="01.06.16"/>
    <s v="1"/>
    <n v="12.5"/>
    <n v="1"/>
    <x v="2135"/>
    <n v="605.41"/>
    <n v="451.29"/>
    <x v="2143"/>
    <x v="2"/>
  </r>
  <r>
    <n v="1"/>
    <s v="       110076"/>
    <s v="       100685"/>
    <s v="Monitor Dell 27&quot;"/>
    <x v="3"/>
    <s v="18.05.16"/>
    <s v="01.06.16"/>
    <s v="1"/>
    <n v="25"/>
    <n v="1"/>
    <x v="2136"/>
    <n v="3449.9700000000003"/>
    <n v="0"/>
    <x v="2144"/>
    <x v="1"/>
  </r>
  <r>
    <n v="1"/>
    <s v="       110079"/>
    <s v="       102469"/>
    <s v="Uređ.za kalibriranje Micr"/>
    <x v="3"/>
    <s v="06.05.16"/>
    <s v="01.06.16"/>
    <s v="1"/>
    <n v="20"/>
    <n v="1"/>
    <x v="2137"/>
    <n v="10367.800000000001"/>
    <n v="885.54"/>
    <x v="2145"/>
    <x v="1"/>
  </r>
  <r>
    <n v="1"/>
    <s v="       110080"/>
    <s v="       100445"/>
    <s v="Kuhinjski element viseći"/>
    <x v="2"/>
    <s v="14.06.16"/>
    <s v="01.07.16"/>
    <s v="1"/>
    <n v="12.5"/>
    <n v="1"/>
    <x v="2138"/>
    <n v="200.21"/>
    <n v="155.72"/>
    <x v="2146"/>
    <x v="2"/>
  </r>
  <r>
    <n v="1"/>
    <s v="       110081"/>
    <s v="       100444"/>
    <s v="Kuhinjski element i sudop"/>
    <x v="2"/>
    <s v="14.06.16"/>
    <s v="01.07.16"/>
    <s v="1"/>
    <n v="12.5"/>
    <n v="1"/>
    <x v="2139"/>
    <n v="576.18000000000006"/>
    <n v="448.17"/>
    <x v="2147"/>
    <x v="2"/>
  </r>
  <r>
    <n v="1"/>
    <s v="       110086"/>
    <s v="       101239"/>
    <s v="PISAČ LEXMARK MS310DN"/>
    <x v="3"/>
    <s v="23.06.16"/>
    <s v="01.07.16"/>
    <s v="1"/>
    <n v="25"/>
    <n v="1"/>
    <x v="2140"/>
    <n v="875"/>
    <n v="0"/>
    <x v="2148"/>
    <x v="1"/>
  </r>
  <r>
    <n v="1"/>
    <s v="       110087"/>
    <s v="       100303"/>
    <s v="HLADNJAK 327L."/>
    <x v="2"/>
    <s v="15.06.16"/>
    <s v="01.07.16"/>
    <s v="1"/>
    <n v="20"/>
    <n v="1"/>
    <x v="2141"/>
    <n v="2315.16"/>
    <n v="257.23"/>
    <x v="2149"/>
    <x v="1"/>
  </r>
  <r>
    <n v="1"/>
    <s v="       110089"/>
    <s v="       102174"/>
    <s v="STOLAC S KOTAČIMA"/>
    <x v="1"/>
    <s v="14.06.16"/>
    <s v="01.07.16"/>
    <s v="1"/>
    <n v="12.5"/>
    <n v="1"/>
    <x v="2142"/>
    <n v="730.53"/>
    <n v="568.16999999999996"/>
    <x v="2150"/>
    <x v="2"/>
  </r>
  <r>
    <n v="1"/>
    <s v="       110090"/>
    <s v="       102174"/>
    <s v="STOLAC S KOTAČIMA"/>
    <x v="1"/>
    <s v="14.06.16"/>
    <s v="01.07.16"/>
    <s v="1"/>
    <n v="12.5"/>
    <n v="1"/>
    <x v="2142"/>
    <n v="730.53"/>
    <n v="568.16999999999996"/>
    <x v="2150"/>
    <x v="2"/>
  </r>
  <r>
    <n v="1"/>
    <s v="       110091"/>
    <s v="       102174"/>
    <s v="STOLAC S KOTAČIMA"/>
    <x v="1"/>
    <s v="14.06.16"/>
    <s v="01.07.16"/>
    <s v="1"/>
    <n v="12.5"/>
    <n v="1"/>
    <x v="2142"/>
    <n v="730.53"/>
    <n v="568.16999999999996"/>
    <x v="2150"/>
    <x v="2"/>
  </r>
  <r>
    <n v="1"/>
    <s v="       110092"/>
    <s v="       100889"/>
    <s v="Ormar arhivski1800x800x 3"/>
    <x v="1"/>
    <s v="14.06.16"/>
    <s v="01.07.16"/>
    <s v="1"/>
    <n v="12.5"/>
    <n v="1"/>
    <x v="2143"/>
    <n v="725.72"/>
    <n v="564.47"/>
    <x v="2151"/>
    <x v="2"/>
  </r>
  <r>
    <n v="1"/>
    <s v="       110093"/>
    <s v="       100888"/>
    <s v="Ormar arhivski 1950x920x"/>
    <x v="1"/>
    <s v="14.06.16"/>
    <s v="01.07.16"/>
    <s v="1"/>
    <n v="12.5"/>
    <n v="1"/>
    <x v="2144"/>
    <n v="966.64"/>
    <n v="751.82"/>
    <x v="2152"/>
    <x v="2"/>
  </r>
  <r>
    <n v="1"/>
    <s v="       110094"/>
    <s v="       100745"/>
    <s v="Multimetar,bluetooth loge"/>
    <x v="2"/>
    <s v="07.06.16"/>
    <s v="01.07.16"/>
    <s v="1"/>
    <n v="20"/>
    <n v="1"/>
    <x v="2145"/>
    <n v="965.07"/>
    <n v="107.25"/>
    <x v="2153"/>
    <x v="1"/>
  </r>
  <r>
    <n v="1"/>
    <s v="       110095"/>
    <s v="       100745"/>
    <s v="Multimetar,bluetooth loge"/>
    <x v="2"/>
    <s v="07.06.16"/>
    <s v="01.07.16"/>
    <s v="1"/>
    <n v="20"/>
    <n v="1"/>
    <x v="2146"/>
    <n v="965.07"/>
    <n v="107.24000000000001"/>
    <x v="2154"/>
    <x v="1"/>
  </r>
  <r>
    <n v="1"/>
    <s v="       110096"/>
    <s v="       101062"/>
    <s v="ORMAR ZA KEMIKALIJE"/>
    <x v="1"/>
    <s v="14.06.16"/>
    <s v="01.07.16"/>
    <s v="1"/>
    <n v="12.5"/>
    <n v="1"/>
    <x v="2147"/>
    <n v="1848.6000000000001"/>
    <n v="1437.83"/>
    <x v="2155"/>
    <x v="2"/>
  </r>
  <r>
    <n v="1"/>
    <s v="       110097"/>
    <s v="       101062"/>
    <s v="ORMAR ZA KEMIKALIJE"/>
    <x v="1"/>
    <s v="14.06.16"/>
    <s v="01.07.16"/>
    <s v="1"/>
    <n v="12.5"/>
    <n v="1"/>
    <x v="2147"/>
    <n v="1848.6000000000001"/>
    <n v="1437.83"/>
    <x v="2155"/>
    <x v="2"/>
  </r>
  <r>
    <n v="1"/>
    <s v="       110098"/>
    <s v="       101063"/>
    <s v="ORMAR ZA KEMIKALIJE"/>
    <x v="1"/>
    <s v="14.06.16"/>
    <s v="01.07.16"/>
    <s v="1"/>
    <n v="12.5"/>
    <n v="1"/>
    <x v="2148"/>
    <n v="1848.64"/>
    <n v="1437.8"/>
    <x v="2156"/>
    <x v="2"/>
  </r>
  <r>
    <n v="1"/>
    <s v="       110099"/>
    <s v="       101240"/>
    <s v="PISAČ LEXMARK MS310DN"/>
    <x v="2"/>
    <s v="16.06.16"/>
    <s v="01.07.16"/>
    <s v="1"/>
    <n v="25"/>
    <n v="1"/>
    <x v="2123"/>
    <n v="841.75"/>
    <n v="0"/>
    <x v="2131"/>
    <x v="1"/>
  </r>
  <r>
    <n v="1"/>
    <s v="       110100"/>
    <s v="       101884"/>
    <s v="STOL 200X90"/>
    <x v="1"/>
    <s v="13.06.16"/>
    <s v="01.07.16"/>
    <s v="1"/>
    <n v="12.5"/>
    <n v="1"/>
    <x v="2149"/>
    <n v="476.1"/>
    <n v="370.28000000000003"/>
    <x v="2157"/>
    <x v="2"/>
  </r>
  <r>
    <n v="1"/>
    <s v="       110101"/>
    <s v="       101885"/>
    <s v="STOL 200X90"/>
    <x v="1"/>
    <s v="13.06.16"/>
    <s v="01.07.16"/>
    <s v="1"/>
    <n v="12.5"/>
    <n v="1"/>
    <x v="2150"/>
    <n v="476.1"/>
    <n v="370.3"/>
    <x v="2158"/>
    <x v="2"/>
  </r>
  <r>
    <n v="1"/>
    <s v="       110102"/>
    <s v="       101877"/>
    <s v="STOL 1500X90"/>
    <x v="1"/>
    <s v="13.06.16"/>
    <s v="01.07.16"/>
    <s v="1"/>
    <n v="12.5"/>
    <n v="1"/>
    <x v="2149"/>
    <n v="476.1"/>
    <n v="370.28000000000003"/>
    <x v="2157"/>
    <x v="2"/>
  </r>
  <r>
    <n v="1"/>
    <s v="       110103"/>
    <s v="       101312"/>
    <s v="POLICA 200X40"/>
    <x v="1"/>
    <s v="13.06.16"/>
    <s v="01.07.16"/>
    <s v="1"/>
    <n v="12.5"/>
    <n v="1"/>
    <x v="2151"/>
    <n v="216.4"/>
    <n v="168.29"/>
    <x v="2159"/>
    <x v="2"/>
  </r>
  <r>
    <n v="1"/>
    <s v="       110104"/>
    <s v="       101312"/>
    <s v="POLICA 200X40"/>
    <x v="1"/>
    <s v="13.06.16"/>
    <s v="01.07.16"/>
    <s v="1"/>
    <n v="12.5"/>
    <n v="1"/>
    <x v="2151"/>
    <n v="216.4"/>
    <n v="168.29"/>
    <x v="2159"/>
    <x v="2"/>
  </r>
  <r>
    <n v="1"/>
    <s v="       110105"/>
    <s v="       101312"/>
    <s v="POLICA 200X40"/>
    <x v="1"/>
    <s v="13.06.16"/>
    <s v="01.07.16"/>
    <s v="1"/>
    <n v="12.5"/>
    <n v="1"/>
    <x v="2152"/>
    <n v="216.37"/>
    <n v="168.31"/>
    <x v="2160"/>
    <x v="2"/>
  </r>
  <r>
    <n v="1"/>
    <s v="       110107"/>
    <s v="       102198"/>
    <s v="STOLAC UREDSKI"/>
    <x v="1"/>
    <s v="21.06.16"/>
    <s v="01.07.16"/>
    <s v="1"/>
    <n v="12.5"/>
    <n v="1"/>
    <x v="2153"/>
    <n v="410.08"/>
    <n v="318.92"/>
    <x v="2161"/>
    <x v="2"/>
  </r>
  <r>
    <n v="1"/>
    <s v="       110110"/>
    <s v="       102488"/>
    <s v="Uređaj za filtraciju"/>
    <x v="2"/>
    <s v="04.08.16"/>
    <s v="01.09.16"/>
    <s v="1"/>
    <n v="20"/>
    <n v="1"/>
    <x v="2154"/>
    <n v="2743.91"/>
    <n v="422.14"/>
    <x v="2162"/>
    <x v="1"/>
  </r>
  <r>
    <n v="1"/>
    <s v="       110111"/>
    <s v="       100587"/>
    <s v="Mješalica magnetna s grij"/>
    <x v="2"/>
    <s v="22.08.16"/>
    <s v="01.09.16"/>
    <s v="1"/>
    <n v="20"/>
    <n v="1"/>
    <x v="2155"/>
    <n v="2630.64"/>
    <n v="404.73"/>
    <x v="2163"/>
    <x v="1"/>
  </r>
  <r>
    <n v="1"/>
    <s v="       110112"/>
    <s v="       101459"/>
    <s v="PUMPA VAKUM"/>
    <x v="2"/>
    <s v="27.07.16"/>
    <s v="01.08.16"/>
    <s v="1"/>
    <n v="20"/>
    <n v="0"/>
    <x v="1402"/>
    <n v="0"/>
    <n v="0"/>
    <x v="1412"/>
    <x v="2"/>
  </r>
  <r>
    <n v="1"/>
    <s v="       110113"/>
    <s v="       100587"/>
    <s v="Mješalica magnetna s grij"/>
    <x v="2"/>
    <s v="22.08.16"/>
    <s v="01.09.16"/>
    <s v="1"/>
    <n v="20"/>
    <n v="1"/>
    <x v="2156"/>
    <n v="2630.68"/>
    <n v="404.7"/>
    <x v="2164"/>
    <x v="1"/>
  </r>
  <r>
    <n v="1"/>
    <s v="       110114"/>
    <s v="       100778"/>
    <s v="Notebook Acer V15"/>
    <x v="3"/>
    <s v="23.08.16"/>
    <s v="01.09.16"/>
    <s v="1"/>
    <n v="25"/>
    <n v="1"/>
    <x v="2157"/>
    <n v="9960"/>
    <n v="0"/>
    <x v="2165"/>
    <x v="1"/>
  </r>
  <r>
    <n v="1"/>
    <s v="       110116"/>
    <s v="       100979"/>
    <s v="Ormar s drvenim vratima *"/>
    <x v="1"/>
    <s v="16.08.16"/>
    <s v="01.09.16"/>
    <s v="1"/>
    <n v="12.5"/>
    <n v="1"/>
    <x v="2158"/>
    <n v="1184.99"/>
    <n v="1002.6700000000001"/>
    <x v="2166"/>
    <x v="2"/>
  </r>
  <r>
    <n v="1"/>
    <s v="       110117"/>
    <s v="       101865"/>
    <s v="Stol-dodatak 160x80x2,5 *"/>
    <x v="1"/>
    <s v="16.08.16"/>
    <s v="01.09.16"/>
    <s v="1"/>
    <n v="12.5"/>
    <n v="1"/>
    <x v="2159"/>
    <n v="389.83"/>
    <n v="329.86"/>
    <x v="2167"/>
    <x v="2"/>
  </r>
  <r>
    <n v="1"/>
    <s v="       110118"/>
    <s v="       101865"/>
    <s v="Stol-dodatak 160x80x2,5 *"/>
    <x v="1"/>
    <s v="16.08.16"/>
    <s v="01.09.16"/>
    <s v="1"/>
    <n v="12.5"/>
    <n v="1"/>
    <x v="2160"/>
    <n v="389.83"/>
    <n v="329.87"/>
    <x v="2168"/>
    <x v="2"/>
  </r>
  <r>
    <n v="1"/>
    <s v="       110119"/>
    <s v="       100479"/>
    <s v="LADIČAR S 3 LADICE"/>
    <x v="1"/>
    <s v="16.08.16"/>
    <s v="01.09.16"/>
    <s v="1"/>
    <n v="12.5"/>
    <n v="1"/>
    <x v="2161"/>
    <n v="523.51"/>
    <n v="442.94"/>
    <x v="2169"/>
    <x v="2"/>
  </r>
  <r>
    <n v="1"/>
    <s v="       110120"/>
    <s v="       102156"/>
    <s v="STOLAC KONFERENCIJSKI"/>
    <x v="1"/>
    <s v="16.08.16"/>
    <s v="01.09.16"/>
    <s v="1"/>
    <n v="12.5"/>
    <n v="1"/>
    <x v="2162"/>
    <n v="138.62"/>
    <n v="117.27"/>
    <x v="2170"/>
    <x v="2"/>
  </r>
  <r>
    <n v="1"/>
    <s v="       110121"/>
    <s v="       102156"/>
    <s v="STOLAC KONFERENCIJSKI"/>
    <x v="1"/>
    <s v="16.08.16"/>
    <s v="01.09.16"/>
    <s v="1"/>
    <n v="12.5"/>
    <n v="1"/>
    <x v="2162"/>
    <n v="138.62"/>
    <n v="117.27"/>
    <x v="2170"/>
    <x v="2"/>
  </r>
  <r>
    <n v="1"/>
    <s v="       110122"/>
    <s v="       102157"/>
    <s v="STOLAC KONFERENCIJSKI"/>
    <x v="1"/>
    <s v="16.08.16"/>
    <s v="01.09.16"/>
    <s v="1"/>
    <n v="12.5"/>
    <n v="1"/>
    <x v="2162"/>
    <n v="138.62"/>
    <n v="117.27"/>
    <x v="2170"/>
    <x v="2"/>
  </r>
  <r>
    <n v="1"/>
    <s v="       110123"/>
    <s v="       102157"/>
    <s v="STOLAC KONFERENCIJSKI"/>
    <x v="1"/>
    <s v="16.08.16"/>
    <s v="01.09.16"/>
    <s v="1"/>
    <n v="12.5"/>
    <n v="1"/>
    <x v="2162"/>
    <n v="138.62"/>
    <n v="117.27"/>
    <x v="2170"/>
    <x v="2"/>
  </r>
  <r>
    <n v="1"/>
    <s v="       110124"/>
    <s v="       102203"/>
    <s v="STOLAC UREDSKI"/>
    <x v="1"/>
    <s v="16.08.16"/>
    <s v="01.09.16"/>
    <s v="1"/>
    <n v="12.5"/>
    <n v="1"/>
    <x v="2163"/>
    <n v="821.73"/>
    <n v="695.34"/>
    <x v="2171"/>
    <x v="2"/>
  </r>
  <r>
    <n v="1"/>
    <s v="       110125"/>
    <s v="       100266"/>
    <s v="GPSMAP 64-RUČNI"/>
    <x v="2"/>
    <s v="19.07.16"/>
    <s v="01.08.16"/>
    <s v="1"/>
    <n v="20"/>
    <n v="1"/>
    <x v="2164"/>
    <n v="2030.96"/>
    <n v="268.22000000000003"/>
    <x v="2172"/>
    <x v="1"/>
  </r>
  <r>
    <n v="1"/>
    <s v="       110126"/>
    <s v="       101794"/>
    <s v="SOFTWARE EED3"/>
    <x v="4"/>
    <s v="05.09.16"/>
    <s v="01.10.16"/>
    <s v="1"/>
    <n v="25"/>
    <n v="1"/>
    <x v="2165"/>
    <n v="10030.790000000001"/>
    <n v="0"/>
    <x v="2173"/>
    <x v="1"/>
  </r>
  <r>
    <n v="1"/>
    <s v="       110128"/>
    <s v="       101742"/>
    <s v="Soft.aplikacija za izradu"/>
    <x v="2"/>
    <s v="09.09.16"/>
    <s v="01.10.16"/>
    <s v="1"/>
    <n v="25"/>
    <n v="1"/>
    <x v="2166"/>
    <n v="20000"/>
    <n v="0"/>
    <x v="2174"/>
    <x v="1"/>
  </r>
  <r>
    <n v="1"/>
    <s v="       110132"/>
    <s v="       100976"/>
    <s v="Ormar s drv.vratima100x60"/>
    <x v="1"/>
    <s v="06.09.16"/>
    <s v="01.10.16"/>
    <s v="1"/>
    <n v="12.5"/>
    <n v="1"/>
    <x v="2167"/>
    <n v="671.2"/>
    <n v="592.26"/>
    <x v="2175"/>
    <x v="2"/>
  </r>
  <r>
    <n v="1"/>
    <s v="       110133"/>
    <s v="       101586"/>
    <s v="Računalo Infinity sp3767"/>
    <x v="3"/>
    <s v="14.09.16"/>
    <s v="01.10.16"/>
    <s v="1"/>
    <n v="25"/>
    <n v="1"/>
    <x v="2129"/>
    <n v="7033.75"/>
    <n v="0"/>
    <x v="2137"/>
    <x v="1"/>
  </r>
  <r>
    <n v="1"/>
    <s v="       110134"/>
    <s v="       102202"/>
    <s v="STOLAC UREDSKI"/>
    <x v="1"/>
    <s v="09.09.16"/>
    <s v="01.10.16"/>
    <s v="1"/>
    <n v="12.5"/>
    <n v="1"/>
    <x v="2168"/>
    <n v="344.09000000000003"/>
    <n v="303.63"/>
    <x v="2176"/>
    <x v="2"/>
  </r>
  <r>
    <n v="1"/>
    <s v="       110140"/>
    <s v="       102138"/>
    <s v="Stolac konf. sivi"/>
    <x v="1"/>
    <s v="22.09.16"/>
    <s v="01.10.16"/>
    <s v="1"/>
    <n v="12.5"/>
    <n v="1"/>
    <x v="2162"/>
    <n v="135.96"/>
    <n v="119.93"/>
    <x v="2170"/>
    <x v="2"/>
  </r>
  <r>
    <n v="1"/>
    <s v="       110141"/>
    <s v="       102138"/>
    <s v="Stolac konf. sivi"/>
    <x v="1"/>
    <s v="22.09.16"/>
    <s v="01.10.16"/>
    <s v="1"/>
    <n v="12.5"/>
    <n v="1"/>
    <x v="2162"/>
    <n v="135.96"/>
    <n v="119.93"/>
    <x v="2170"/>
    <x v="2"/>
  </r>
  <r>
    <n v="1"/>
    <s v="       110142"/>
    <s v="       102163"/>
    <s v="STOLAC METALNI S NASLONOM"/>
    <x v="1"/>
    <s v="15.10.98"/>
    <s v="01.11.98"/>
    <s v="1"/>
    <n v="12.5"/>
    <n v="1"/>
    <x v="416"/>
    <n v="384.3"/>
    <n v="0"/>
    <x v="428"/>
    <x v="1"/>
  </r>
  <r>
    <n v="1"/>
    <s v="       110143"/>
    <s v="       101507"/>
    <s v="RAČ.INTEL CORE i7 4770k *"/>
    <x v="3"/>
    <s v="18.10.13"/>
    <s v="01.11.13"/>
    <s v="1"/>
    <n v="25"/>
    <n v="1"/>
    <x v="2169"/>
    <n v="11283.97"/>
    <n v="0"/>
    <x v="2177"/>
    <x v="1"/>
  </r>
  <r>
    <n v="1"/>
    <s v="       110144"/>
    <s v="       101310"/>
    <s v="Polica"/>
    <x v="2"/>
    <s v="02.09.16"/>
    <s v="01.10.16"/>
    <s v="1"/>
    <n v="12.5"/>
    <n v="1"/>
    <x v="2170"/>
    <n v="84.66"/>
    <n v="74.710000000000008"/>
    <x v="2178"/>
    <x v="2"/>
  </r>
  <r>
    <n v="1"/>
    <s v="       110145"/>
    <s v="       100482"/>
    <s v="Ladičar za uzorke"/>
    <x v="1"/>
    <s v="02.09.16"/>
    <s v="01.10.16"/>
    <s v="1"/>
    <n v="12.5"/>
    <n v="1"/>
    <x v="2171"/>
    <n v="50.79"/>
    <n v="44.79"/>
    <x v="2179"/>
    <x v="2"/>
  </r>
  <r>
    <n v="1"/>
    <s v="       110146"/>
    <s v="       100482"/>
    <s v="Ladičar za uzorke"/>
    <x v="1"/>
    <s v="02.09.16"/>
    <s v="01.10.16"/>
    <s v="1"/>
    <n v="12.5"/>
    <n v="1"/>
    <x v="2171"/>
    <n v="50.79"/>
    <n v="44.79"/>
    <x v="2179"/>
    <x v="2"/>
  </r>
  <r>
    <n v="1"/>
    <s v="       110147"/>
    <s v="       100482"/>
    <s v="Ladičar za uzorke"/>
    <x v="1"/>
    <s v="02.09.16"/>
    <s v="01.10.16"/>
    <s v="1"/>
    <n v="12.5"/>
    <n v="1"/>
    <x v="2171"/>
    <n v="50.79"/>
    <n v="44.79"/>
    <x v="2179"/>
    <x v="2"/>
  </r>
  <r>
    <n v="1"/>
    <s v="       110148"/>
    <s v="       100964"/>
    <s v="Ormar otvoreni biblioteka"/>
    <x v="1"/>
    <s v="02.09.16"/>
    <s v="01.10.16"/>
    <s v="1"/>
    <n v="12.5"/>
    <n v="1"/>
    <x v="2172"/>
    <n v="281.86"/>
    <n v="248.66"/>
    <x v="2180"/>
    <x v="2"/>
  </r>
  <r>
    <n v="1"/>
    <s v="       110149"/>
    <s v="       100964"/>
    <s v="Ormar otvoreni biblioteka"/>
    <x v="1"/>
    <s v="02.09.16"/>
    <s v="01.10.16"/>
    <s v="1"/>
    <n v="12.5"/>
    <n v="1"/>
    <x v="2172"/>
    <n v="281.86"/>
    <n v="248.66"/>
    <x v="2180"/>
    <x v="2"/>
  </r>
  <r>
    <n v="1"/>
    <s v="       110150"/>
    <s v="       100964"/>
    <s v="Ormar otvoreni biblioteka"/>
    <x v="1"/>
    <s v="02.09.16"/>
    <s v="01.10.16"/>
    <s v="1"/>
    <n v="12.5"/>
    <n v="1"/>
    <x v="2172"/>
    <n v="281.86"/>
    <n v="248.66"/>
    <x v="2180"/>
    <x v="2"/>
  </r>
  <r>
    <n v="1"/>
    <s v="       110151"/>
    <s v="       100964"/>
    <s v="Ormar otvoreni biblioteka"/>
    <x v="1"/>
    <s v="02.09.16"/>
    <s v="01.10.16"/>
    <s v="1"/>
    <n v="12.5"/>
    <n v="1"/>
    <x v="2172"/>
    <n v="281.86"/>
    <n v="248.66"/>
    <x v="2180"/>
    <x v="2"/>
  </r>
  <r>
    <n v="1"/>
    <s v="       110152"/>
    <s v="       101661"/>
    <s v="REGAL OTVORENI"/>
    <x v="2"/>
    <s v="02.09.16"/>
    <s v="01.10.16"/>
    <s v="1"/>
    <n v="12.5"/>
    <n v="1"/>
    <x v="2173"/>
    <n v="197.12"/>
    <n v="173.94"/>
    <x v="2181"/>
    <x v="2"/>
  </r>
  <r>
    <n v="1"/>
    <s v="       110153"/>
    <s v="       101661"/>
    <s v="REGAL OTVORENI"/>
    <x v="2"/>
    <s v="02.09.16"/>
    <s v="01.10.16"/>
    <s v="1"/>
    <n v="12.5"/>
    <n v="1"/>
    <x v="2174"/>
    <n v="253.6"/>
    <n v="223.76"/>
    <x v="2182"/>
    <x v="2"/>
  </r>
  <r>
    <n v="1"/>
    <s v="       110154"/>
    <s v="       101661"/>
    <s v="REGAL OTVORENI"/>
    <x v="2"/>
    <s v="02.09.16"/>
    <s v="01.10.16"/>
    <s v="1"/>
    <n v="12.5"/>
    <n v="1"/>
    <x v="2174"/>
    <n v="253.6"/>
    <n v="223.76"/>
    <x v="2182"/>
    <x v="2"/>
  </r>
  <r>
    <n v="1"/>
    <s v="       110155"/>
    <s v="       101137"/>
    <s v="ORMARIĆ S OGLEDALOM"/>
    <x v="1"/>
    <s v="02.09.16"/>
    <s v="01.10.16"/>
    <s v="1"/>
    <n v="12.5"/>
    <n v="1"/>
    <x v="2175"/>
    <n v="140.63"/>
    <n v="124.10000000000001"/>
    <x v="2183"/>
    <x v="2"/>
  </r>
  <r>
    <n v="1"/>
    <s v="       110156"/>
    <s v="       101661"/>
    <s v="REGAL OTVORENI"/>
    <x v="2"/>
    <s v="02.09.16"/>
    <s v="01.10.16"/>
    <s v="1"/>
    <n v="12.5"/>
    <n v="1"/>
    <x v="2176"/>
    <n v="451.27"/>
    <n v="398.2"/>
    <x v="2184"/>
    <x v="2"/>
  </r>
  <r>
    <n v="1"/>
    <s v="       110157"/>
    <s v="       101661"/>
    <s v="REGAL OTVORENI"/>
    <x v="2"/>
    <s v="02.09.16"/>
    <s v="01.10.16"/>
    <s v="1"/>
    <n v="12.5"/>
    <n v="1"/>
    <x v="2176"/>
    <n v="451.27"/>
    <n v="398.2"/>
    <x v="2184"/>
    <x v="2"/>
  </r>
  <r>
    <n v="1"/>
    <s v="       110158"/>
    <s v="       101661"/>
    <s v="REGAL OTVORENI"/>
    <x v="2"/>
    <s v="02.09.16"/>
    <s v="01.10.16"/>
    <s v="1"/>
    <n v="12.5"/>
    <n v="1"/>
    <x v="2176"/>
    <n v="451.27"/>
    <n v="398.2"/>
    <x v="2184"/>
    <x v="2"/>
  </r>
  <r>
    <n v="1"/>
    <s v="       110159"/>
    <s v="       100464"/>
    <s v="LADIČAR"/>
    <x v="1"/>
    <s v="02.09.16"/>
    <s v="01.10.16"/>
    <s v="1"/>
    <n v="12.5"/>
    <n v="1"/>
    <x v="2177"/>
    <n v="394.82"/>
    <n v="348.34000000000003"/>
    <x v="2185"/>
    <x v="2"/>
  </r>
  <r>
    <n v="1"/>
    <s v="       110160"/>
    <s v="       101136"/>
    <s v="ORMARIĆ S OGLEDALOM"/>
    <x v="1"/>
    <s v="02.09.16"/>
    <s v="01.10.16"/>
    <s v="1"/>
    <n v="12.5"/>
    <n v="1"/>
    <x v="2175"/>
    <n v="140.63"/>
    <n v="124.10000000000001"/>
    <x v="2183"/>
    <x v="2"/>
  </r>
  <r>
    <n v="1"/>
    <s v="       110161"/>
    <s v="       102451"/>
    <s v="Uredska fotelja"/>
    <x v="1"/>
    <s v="05.10.16"/>
    <s v="01.11.16"/>
    <s v="1"/>
    <n v="12.5"/>
    <n v="1"/>
    <x v="2178"/>
    <n v="286.45999999999998"/>
    <n v="263.53000000000003"/>
    <x v="2186"/>
    <x v="2"/>
  </r>
  <r>
    <n v="1"/>
    <s v="       110163"/>
    <s v="       100648"/>
    <s v="MONITOR 24&quot; DELL"/>
    <x v="3"/>
    <s v="14.10.16"/>
    <s v="01.11.16"/>
    <s v="1"/>
    <n v="25"/>
    <n v="1"/>
    <x v="2120"/>
    <n v="1752.04"/>
    <n v="0"/>
    <x v="2128"/>
    <x v="1"/>
  </r>
  <r>
    <n v="1"/>
    <s v="       110165"/>
    <s v="       101048"/>
    <s v="Ormar visoki za registrat"/>
    <x v="1"/>
    <s v="07.10.16"/>
    <s v="01.11.16"/>
    <s v="1"/>
    <n v="12.5"/>
    <n v="1"/>
    <x v="2179"/>
    <n v="4694.75"/>
    <n v="4319.1900000000005"/>
    <x v="2187"/>
    <x v="2"/>
  </r>
  <r>
    <n v="1"/>
    <s v="       110166"/>
    <s v="       101586"/>
    <s v="Računalo Infinity sp3767"/>
    <x v="3"/>
    <s v="11.10.16"/>
    <s v="01.11.16"/>
    <s v="1"/>
    <n v="25"/>
    <n v="1"/>
    <x v="2129"/>
    <n v="7033.75"/>
    <n v="0"/>
    <x v="2137"/>
    <x v="1"/>
  </r>
  <r>
    <n v="1"/>
    <s v="       110167"/>
    <s v="       100647"/>
    <s v="MONITOR 24&quot; DELL"/>
    <x v="3"/>
    <s v="11.10.16"/>
    <s v="01.11.16"/>
    <s v="1"/>
    <n v="25"/>
    <n v="1"/>
    <x v="2124"/>
    <n v="1821.25"/>
    <n v="0"/>
    <x v="2132"/>
    <x v="1"/>
  </r>
  <r>
    <n v="1"/>
    <s v="       110168"/>
    <s v="       101586"/>
    <s v="Računalo Infinity sp3767"/>
    <x v="3"/>
    <s v="11.10.16"/>
    <s v="01.11.16"/>
    <s v="1"/>
    <n v="25"/>
    <n v="1"/>
    <x v="2129"/>
    <n v="7033.75"/>
    <n v="0"/>
    <x v="2137"/>
    <x v="1"/>
  </r>
  <r>
    <n v="1"/>
    <s v="       110169"/>
    <s v="       100649"/>
    <s v="MONITOR 24&quot; DELL"/>
    <x v="3"/>
    <s v="20.10.16"/>
    <s v="01.11.16"/>
    <s v="1"/>
    <n v="25"/>
    <n v="1"/>
    <x v="2120"/>
    <n v="1752.04"/>
    <n v="0"/>
    <x v="2128"/>
    <x v="1"/>
  </r>
  <r>
    <n v="1"/>
    <s v="       110171"/>
    <s v="       100888"/>
    <s v="Ormar arhivski 1950x920x"/>
    <x v="1"/>
    <s v="14.06.16"/>
    <s v="01.07.16"/>
    <s v="1"/>
    <n v="12.5"/>
    <n v="1"/>
    <x v="2144"/>
    <n v="751.83"/>
    <n v="966.63"/>
    <x v="2152"/>
    <x v="2"/>
  </r>
  <r>
    <n v="1"/>
    <s v="       110181"/>
    <s v="       102195"/>
    <s v="STOLAC UREDSKI"/>
    <x v="1"/>
    <s v="27.10.16"/>
    <s v="01.11.16"/>
    <s v="1"/>
    <n v="12.5"/>
    <n v="1"/>
    <x v="2180"/>
    <n v="506.33"/>
    <n v="465.83"/>
    <x v="2188"/>
    <x v="2"/>
  </r>
  <r>
    <n v="1"/>
    <s v="       110182"/>
    <s v="       102326"/>
    <s v="Sust.za mjer.INSITU defor"/>
    <x v="2"/>
    <s v="02.11.16"/>
    <s v="01.12.16"/>
    <s v="1"/>
    <n v="20"/>
    <n v="1"/>
    <x v="2181"/>
    <n v="13770.78"/>
    <n v="4252.1000000000004"/>
    <x v="2189"/>
    <x v="1"/>
  </r>
  <r>
    <n v="1"/>
    <s v="       110187"/>
    <s v="       101584"/>
    <s v="Računalo Infinity sp3250"/>
    <x v="3"/>
    <s v="16.11.16"/>
    <s v="01.12.16"/>
    <s v="1"/>
    <n v="25"/>
    <n v="1"/>
    <x v="2182"/>
    <n v="4797.97"/>
    <n v="0"/>
    <x v="2190"/>
    <x v="1"/>
  </r>
  <r>
    <n v="1"/>
    <s v="       110188"/>
    <s v="       101584"/>
    <s v="Računalo Infinity sp3250"/>
    <x v="3"/>
    <s v="16.11.16"/>
    <s v="01.12.16"/>
    <s v="1"/>
    <n v="25"/>
    <n v="1"/>
    <x v="2182"/>
    <n v="4797.97"/>
    <n v="0"/>
    <x v="2190"/>
    <x v="1"/>
  </r>
  <r>
    <n v="1"/>
    <s v="       110189"/>
    <s v="       101584"/>
    <s v="Računalo Infinity sp3250"/>
    <x v="3"/>
    <s v="16.11.16"/>
    <s v="01.12.16"/>
    <s v="1"/>
    <n v="25"/>
    <n v="1"/>
    <x v="2182"/>
    <n v="4797.97"/>
    <n v="0"/>
    <x v="2190"/>
    <x v="1"/>
  </r>
  <r>
    <n v="1"/>
    <s v="       110190"/>
    <s v="       101584"/>
    <s v="Računalo Infinity sp3250"/>
    <x v="3"/>
    <s v="16.11.16"/>
    <s v="01.12.16"/>
    <s v="1"/>
    <n v="25"/>
    <n v="1"/>
    <x v="2182"/>
    <n v="4797.97"/>
    <n v="0"/>
    <x v="2190"/>
    <x v="1"/>
  </r>
  <r>
    <n v="1"/>
    <s v="       110191"/>
    <s v="       101584"/>
    <s v="Računalo Infinity sp3250"/>
    <x v="3"/>
    <s v="16.11.16"/>
    <s v="01.12.16"/>
    <s v="1"/>
    <n v="25"/>
    <n v="1"/>
    <x v="2182"/>
    <n v="4797.97"/>
    <n v="0"/>
    <x v="2190"/>
    <x v="1"/>
  </r>
  <r>
    <n v="1"/>
    <s v="       110192"/>
    <s v="       101584"/>
    <s v="Računalo Infinity sp3250"/>
    <x v="3"/>
    <s v="16.11.16"/>
    <s v="01.12.16"/>
    <s v="1"/>
    <n v="25"/>
    <n v="1"/>
    <x v="2182"/>
    <n v="4797.97"/>
    <n v="0"/>
    <x v="2190"/>
    <x v="1"/>
  </r>
  <r>
    <n v="1"/>
    <s v="       110193"/>
    <s v="       100645"/>
    <s v="Monitor 24&quot; Dell"/>
    <x v="3"/>
    <s v="16.11.16"/>
    <s v="01.12.16"/>
    <s v="1"/>
    <n v="25"/>
    <n v="1"/>
    <x v="2120"/>
    <n v="1752.04"/>
    <n v="0"/>
    <x v="2128"/>
    <x v="1"/>
  </r>
  <r>
    <n v="1"/>
    <s v="       110194"/>
    <s v="       100645"/>
    <s v="Monitor 24&quot; Dell"/>
    <x v="3"/>
    <s v="16.11.16"/>
    <s v="01.12.16"/>
    <s v="1"/>
    <n v="25"/>
    <n v="1"/>
    <x v="2183"/>
    <n v="1752.05"/>
    <n v="0"/>
    <x v="2191"/>
    <x v="1"/>
  </r>
  <r>
    <n v="1"/>
    <s v="       110195"/>
    <s v="       100645"/>
    <s v="Monitor 24&quot; Dell"/>
    <x v="3"/>
    <s v="16.11.16"/>
    <s v="01.12.16"/>
    <s v="1"/>
    <n v="25"/>
    <n v="1"/>
    <x v="2183"/>
    <n v="1752.05"/>
    <n v="0"/>
    <x v="2191"/>
    <x v="1"/>
  </r>
  <r>
    <n v="1"/>
    <s v="       110196"/>
    <s v="       100645"/>
    <s v="Monitor 24&quot; Dell"/>
    <x v="3"/>
    <s v="16.11.16"/>
    <s v="01.12.16"/>
    <s v="1"/>
    <n v="25"/>
    <n v="1"/>
    <x v="2183"/>
    <n v="1752.05"/>
    <n v="0"/>
    <x v="2191"/>
    <x v="1"/>
  </r>
  <r>
    <n v="1"/>
    <s v="       110197"/>
    <s v="       100645"/>
    <s v="Monitor 24&quot; Dell"/>
    <x v="3"/>
    <s v="16.11.16"/>
    <s v="01.12.16"/>
    <s v="1"/>
    <n v="25"/>
    <n v="1"/>
    <x v="2183"/>
    <n v="1752.05"/>
    <n v="0"/>
    <x v="2191"/>
    <x v="1"/>
  </r>
  <r>
    <n v="1"/>
    <s v="       110198"/>
    <s v="       100645"/>
    <s v="Monitor 24&quot; Dell"/>
    <x v="3"/>
    <s v="16.11.16"/>
    <s v="01.12.16"/>
    <s v="1"/>
    <n v="25"/>
    <n v="1"/>
    <x v="2183"/>
    <n v="1752.05"/>
    <n v="0"/>
    <x v="2191"/>
    <x v="1"/>
  </r>
  <r>
    <n v="1"/>
    <s v="       110199"/>
    <s v="       101587"/>
    <s v="Računalo Infinity sp4017"/>
    <x v="3"/>
    <s v="17.11.16"/>
    <s v="01.12.16"/>
    <s v="1"/>
    <n v="25"/>
    <n v="1"/>
    <x v="2184"/>
    <n v="7033.75"/>
    <n v="438"/>
    <x v="2192"/>
    <x v="1"/>
  </r>
  <r>
    <n v="1"/>
    <s v="       110200"/>
    <s v="       100646"/>
    <s v="MONITOR 24&quot; DELL"/>
    <x v="3"/>
    <s v="17.11.16"/>
    <s v="01.12.16"/>
    <s v="1"/>
    <n v="25"/>
    <n v="1"/>
    <x v="2124"/>
    <n v="1821.25"/>
    <n v="0"/>
    <x v="2132"/>
    <x v="1"/>
  </r>
  <r>
    <n v="1"/>
    <s v="       110204"/>
    <s v="       101991"/>
    <s v="Stol polukružni dodatak *"/>
    <x v="1"/>
    <s v="17.11.16"/>
    <s v="01.12.16"/>
    <s v="1"/>
    <n v="12.5"/>
    <n v="1"/>
    <x v="2185"/>
    <n v="169.09"/>
    <n v="162.20000000000002"/>
    <x v="2193"/>
    <x v="2"/>
  </r>
  <r>
    <n v="1"/>
    <s v="       110207"/>
    <s v="       102452"/>
    <s v="UREDSKA FOTELJA"/>
    <x v="1"/>
    <s v="21.11.16"/>
    <s v="01.12.16"/>
    <s v="1"/>
    <n v="12.5"/>
    <n v="1"/>
    <x v="2186"/>
    <n v="926.55000000000007"/>
    <n v="888.69"/>
    <x v="2194"/>
    <x v="2"/>
  </r>
  <r>
    <n v="1"/>
    <s v="       110208"/>
    <s v="       100807"/>
    <s v="Notebook HP 650 G2"/>
    <x v="3"/>
    <s v="21.11.16"/>
    <s v="01.12.16"/>
    <s v="1"/>
    <n v="25"/>
    <n v="1"/>
    <x v="2187"/>
    <n v="7599.8"/>
    <n v="0"/>
    <x v="2195"/>
    <x v="1"/>
  </r>
  <r>
    <n v="1"/>
    <s v="       110209"/>
    <s v="       100636"/>
    <s v="MONITOR 23&quot; DELL"/>
    <x v="3"/>
    <s v="21.11.16"/>
    <s v="01.12.16"/>
    <s v="1"/>
    <n v="25"/>
    <n v="1"/>
    <x v="2188"/>
    <n v="1495.91"/>
    <n v="0"/>
    <x v="2196"/>
    <x v="1"/>
  </r>
  <r>
    <n v="1"/>
    <s v="       110211"/>
    <s v="       100510"/>
    <s v="Meteorološka beži.stanica"/>
    <x v="2"/>
    <s v="22.11.16"/>
    <s v="01.12.16"/>
    <s v="1"/>
    <n v="20"/>
    <n v="1"/>
    <x v="2189"/>
    <n v="8086.22"/>
    <n v="4195.13"/>
    <x v="2197"/>
    <x v="1"/>
  </r>
  <r>
    <n v="1"/>
    <s v="       110213"/>
    <s v="       102195"/>
    <s v="STOLAC UREDSKI"/>
    <x v="1"/>
    <s v="01.12.16"/>
    <s v="01.01.17"/>
    <s v="1"/>
    <n v="12.5"/>
    <n v="1"/>
    <x v="2190"/>
    <n v="653.68000000000006"/>
    <n v="653.68000000000006"/>
    <x v="2198"/>
    <x v="2"/>
  </r>
  <r>
    <n v="1"/>
    <s v="       110215"/>
    <s v="       101623"/>
    <s v="Računalo terensko Trimble"/>
    <x v="3"/>
    <s v="09.12.16"/>
    <s v="01.01.17"/>
    <s v="1"/>
    <n v="25"/>
    <n v="1"/>
    <x v="2191"/>
    <n v="27099.54"/>
    <n v="0"/>
    <x v="2199"/>
    <x v="1"/>
  </r>
  <r>
    <n v="1"/>
    <s v="       110216"/>
    <s v="       102038"/>
    <s v="STOL RADNI 60X80X74"/>
    <x v="1"/>
    <s v="05.12.16"/>
    <s v="01.01.17"/>
    <s v="1"/>
    <n v="12.5"/>
    <n v="1"/>
    <x v="2192"/>
    <n v="614.04"/>
    <n v="614.01"/>
    <x v="2200"/>
    <x v="2"/>
  </r>
  <r>
    <n v="1"/>
    <s v="       110217"/>
    <s v="       100465"/>
    <s v="LADIČAR"/>
    <x v="1"/>
    <s v="05.12.16"/>
    <s v="01.01.17"/>
    <s v="1"/>
    <n v="12.5"/>
    <n v="1"/>
    <x v="2193"/>
    <n v="651.72"/>
    <n v="651.73"/>
    <x v="2201"/>
    <x v="2"/>
  </r>
  <r>
    <n v="1"/>
    <s v="       110218"/>
    <s v="       100879"/>
    <s v="ORMAR 80X40193"/>
    <x v="1"/>
    <s v="05.12.16"/>
    <s v="01.01.17"/>
    <s v="1"/>
    <n v="12.5"/>
    <n v="1"/>
    <x v="2194"/>
    <n v="648.28"/>
    <n v="648.31000000000006"/>
    <x v="2202"/>
    <x v="2"/>
  </r>
  <r>
    <n v="1"/>
    <s v="       110219"/>
    <s v="       102199"/>
    <s v="STOLAC UREDSKI"/>
    <x v="1"/>
    <s v="05.12.16"/>
    <s v="01.01.17"/>
    <s v="1"/>
    <n v="12.5"/>
    <n v="1"/>
    <x v="2195"/>
    <n v="323.28000000000003"/>
    <n v="323.31"/>
    <x v="2203"/>
    <x v="2"/>
  </r>
  <r>
    <n v="1"/>
    <s v="       110226"/>
    <s v="       101035"/>
    <s v="Ormar visoki 86x40x214 *S"/>
    <x v="1"/>
    <s v="28.12.16"/>
    <s v="01.01.17"/>
    <s v="1"/>
    <n v="12.5"/>
    <n v="1"/>
    <x v="2196"/>
    <n v="1640.44"/>
    <n v="1640.46"/>
    <x v="2204"/>
    <x v="2"/>
  </r>
  <r>
    <n v="1"/>
    <s v="       110227"/>
    <s v="       102204"/>
    <s v="STOLAC UREDSKI"/>
    <x v="1"/>
    <s v="28.12.16"/>
    <s v="01.01.17"/>
    <s v="1"/>
    <n v="12.5"/>
    <n v="1"/>
    <x v="2197"/>
    <n v="900.76"/>
    <n v="900.77"/>
    <x v="2205"/>
    <x v="2"/>
  </r>
  <r>
    <n v="1"/>
    <s v="       110228"/>
    <s v="       100635"/>
    <s v="MONITOR 23&quot; DELL"/>
    <x v="3"/>
    <s v="20.12.16"/>
    <s v="01.01.17"/>
    <s v="1"/>
    <n v="25"/>
    <n v="1"/>
    <x v="2198"/>
    <n v="1154.4000000000001"/>
    <n v="0"/>
    <x v="2206"/>
    <x v="1"/>
  </r>
  <r>
    <n v="1"/>
    <s v="       110230"/>
    <s v="       102530"/>
    <s v="Vaga precizna max.2100g"/>
    <x v="2"/>
    <s v="15.12.16"/>
    <s v="01.01.17"/>
    <s v="1"/>
    <n v="20"/>
    <n v="1"/>
    <x v="2199"/>
    <n v="10938.800000000001"/>
    <n v="2734.7000000000003"/>
    <x v="2207"/>
    <x v="1"/>
  </r>
  <r>
    <n v="1"/>
    <s v="       110231"/>
    <s v="       101815"/>
    <s v="SONDA KRILNA TERENSKA"/>
    <x v="2"/>
    <s v="06.12.16"/>
    <s v="01.01.17"/>
    <s v="1"/>
    <n v="20"/>
    <n v="1"/>
    <x v="2200"/>
    <n v="9076.58"/>
    <n v="6708.79"/>
    <x v="2208"/>
    <x v="2"/>
  </r>
  <r>
    <n v="1"/>
    <s v="       110232"/>
    <s v="       100572"/>
    <s v="MJERNA KARTICA NI"/>
    <x v="2"/>
    <s v="05.12.16"/>
    <s v="01.01.17"/>
    <s v="1"/>
    <n v="20"/>
    <n v="1"/>
    <x v="2201"/>
    <n v="9728.52"/>
    <n v="2432.12"/>
    <x v="2209"/>
    <x v="1"/>
  </r>
  <r>
    <n v="1"/>
    <s v="       110233"/>
    <s v="       101701"/>
    <s v="Senz.za mjer.vlage,,temp."/>
    <x v="2"/>
    <s v="08.12.16"/>
    <s v="01.01.17"/>
    <s v="1"/>
    <n v="20"/>
    <n v="1"/>
    <x v="2202"/>
    <n v="3984.2400000000002"/>
    <n v="996.08"/>
    <x v="2210"/>
    <x v="1"/>
  </r>
  <r>
    <n v="1"/>
    <s v="       110234"/>
    <s v="       101701"/>
    <s v="Senz.za mjer.vlage,,temp."/>
    <x v="2"/>
    <s v="08.12.16"/>
    <s v="01.01.17"/>
    <s v="1"/>
    <n v="20"/>
    <n v="1"/>
    <x v="2202"/>
    <n v="3984.2400000000002"/>
    <n v="996.08"/>
    <x v="2210"/>
    <x v="1"/>
  </r>
  <r>
    <n v="1"/>
    <s v="       110235"/>
    <s v="       101701"/>
    <s v="Senz.za mjer.vlage,,temp."/>
    <x v="2"/>
    <s v="08.12.16"/>
    <s v="01.01.17"/>
    <s v="1"/>
    <n v="20"/>
    <n v="1"/>
    <x v="2202"/>
    <n v="3984.2400000000002"/>
    <n v="996.08"/>
    <x v="2210"/>
    <x v="1"/>
  </r>
  <r>
    <n v="1"/>
    <s v="       110236"/>
    <s v="       101701"/>
    <s v="Senz.za mjer.vlage,,temp."/>
    <x v="2"/>
    <s v="08.12.16"/>
    <s v="01.01.17"/>
    <s v="1"/>
    <n v="20"/>
    <n v="1"/>
    <x v="2202"/>
    <n v="3984.2400000000002"/>
    <n v="996.08"/>
    <x v="2210"/>
    <x v="1"/>
  </r>
  <r>
    <n v="1"/>
    <s v="       110237"/>
    <s v="       102511"/>
    <s v="VAGA 1502-G/01"/>
    <x v="2"/>
    <s v="24.11.16"/>
    <s v="01.12.16"/>
    <s v="1"/>
    <n v="20"/>
    <n v="1"/>
    <x v="2203"/>
    <n v="4471.01"/>
    <n v="1003.69"/>
    <x v="2211"/>
    <x v="1"/>
  </r>
  <r>
    <n v="1"/>
    <s v="       110238"/>
    <s v="       101743"/>
    <s v="SOFT.SURFER 13"/>
    <x v="2"/>
    <s v="26.11.16"/>
    <s v="01.12.16"/>
    <s v="1"/>
    <n v="25"/>
    <n v="1"/>
    <x v="2204"/>
    <n v="5263.91"/>
    <n v="0"/>
    <x v="2212"/>
    <x v="1"/>
  </r>
  <r>
    <n v="1"/>
    <s v="       110240"/>
    <s v="       100559"/>
    <s v="Mjer.čelija za mjer.speci"/>
    <x v="2"/>
    <s v="23.12.16"/>
    <s v="01.01.17"/>
    <s v="1"/>
    <n v="20"/>
    <n v="1"/>
    <x v="2205"/>
    <n v="8300"/>
    <n v="2075"/>
    <x v="2213"/>
    <x v="1"/>
  </r>
  <r>
    <n v="1"/>
    <s v="       110241"/>
    <s v="       100636"/>
    <s v="MONITOR 23&quot; DELL"/>
    <x v="3"/>
    <s v="21.11.16"/>
    <s v="01.12.16"/>
    <s v="1"/>
    <n v="25"/>
    <n v="1"/>
    <x v="2188"/>
    <n v="1495.91"/>
    <n v="0"/>
    <x v="2196"/>
    <x v="1"/>
  </r>
  <r>
    <n v="1"/>
    <s v="       110244"/>
    <s v="       100498"/>
    <s v="Loger dvokanalni za podat"/>
    <x v="2"/>
    <s v="20.12.16"/>
    <s v="01.01.17"/>
    <s v="1"/>
    <n v="20"/>
    <n v="1"/>
    <x v="2206"/>
    <n v="1278.1600000000001"/>
    <n v="319.52"/>
    <x v="2214"/>
    <x v="1"/>
  </r>
  <r>
    <n v="1"/>
    <s v="       110245"/>
    <s v="       100497"/>
    <s v="Loger dvokanalni WiFi za"/>
    <x v="2"/>
    <s v="20.12.16"/>
    <s v="01.01.17"/>
    <s v="1"/>
    <n v="20"/>
    <n v="1"/>
    <x v="2207"/>
    <n v="2060.52"/>
    <n v="515.13"/>
    <x v="2215"/>
    <x v="1"/>
  </r>
  <r>
    <n v="1"/>
    <s v="       110246"/>
    <s v="       100822"/>
    <s v="Notebook HP450 G4"/>
    <x v="3"/>
    <s v="26.01.17"/>
    <s v="01.02.17"/>
    <s v="1"/>
    <n v="25"/>
    <n v="1"/>
    <x v="2208"/>
    <n v="6638.87"/>
    <n v="141.24"/>
    <x v="2216"/>
    <x v="1"/>
  </r>
  <r>
    <n v="1"/>
    <s v="       110248"/>
    <s v="       100286"/>
    <s v="GSM poveznik"/>
    <x v="4"/>
    <s v="13.01.17"/>
    <s v="01.02.17"/>
    <s v="1"/>
    <n v="20"/>
    <n v="1"/>
    <x v="2209"/>
    <n v="5144.62"/>
    <n v="1422.97"/>
    <x v="2217"/>
    <x v="1"/>
  </r>
  <r>
    <n v="1"/>
    <s v="       110249"/>
    <s v="       100783"/>
    <s v="Notebook Asus UX360U"/>
    <x v="3"/>
    <s v="10.02.17"/>
    <s v="01.03.17"/>
    <s v="1"/>
    <n v="25"/>
    <n v="1"/>
    <x v="2210"/>
    <n v="9251.7100000000009"/>
    <n v="402.25"/>
    <x v="2218"/>
    <x v="1"/>
  </r>
  <r>
    <n v="1"/>
    <s v="       110250"/>
    <s v="       102032"/>
    <s v="Stol radni 200x90x75,8"/>
    <x v="1"/>
    <s v="31.01.17"/>
    <s v="01.02.17"/>
    <s v="1"/>
    <n v="12.5"/>
    <n v="1"/>
    <x v="2211"/>
    <n v="1632.51"/>
    <n v="1701.97"/>
    <x v="2219"/>
    <x v="2"/>
  </r>
  <r>
    <n v="1"/>
    <s v="       110251"/>
    <s v="       100478"/>
    <s v="Ladičar s 3 ladice"/>
    <x v="1"/>
    <s v="31.01.17"/>
    <s v="01.02.17"/>
    <s v="1"/>
    <n v="12.5"/>
    <n v="1"/>
    <x v="2212"/>
    <n v="1181.26"/>
    <n v="1231.5"/>
    <x v="2220"/>
    <x v="2"/>
  </r>
  <r>
    <n v="1"/>
    <s v="       110252"/>
    <s v="       100883"/>
    <s v="Ormar 85x50x218"/>
    <x v="1"/>
    <s v="31.01.17"/>
    <s v="01.02.17"/>
    <s v="1"/>
    <n v="12.5"/>
    <n v="1"/>
    <x v="2213"/>
    <n v="1585.66"/>
    <n v="1653.14"/>
    <x v="2221"/>
    <x v="2"/>
  </r>
  <r>
    <n v="1"/>
    <s v="       110253"/>
    <s v="       100867"/>
    <s v="Ormar 200x40x150"/>
    <x v="1"/>
    <s v="31.01.17"/>
    <s v="01.02.17"/>
    <s v="1"/>
    <n v="12.5"/>
    <n v="1"/>
    <x v="2214"/>
    <n v="1595.65"/>
    <n v="1663.58"/>
    <x v="2222"/>
    <x v="2"/>
  </r>
  <r>
    <n v="1"/>
    <s v="       110254"/>
    <s v="       101943"/>
    <s v="Stol konferencijski"/>
    <x v="1"/>
    <s v="31.01.17"/>
    <s v="01.02.17"/>
    <s v="1"/>
    <n v="12.5"/>
    <n v="1"/>
    <x v="2215"/>
    <n v="678.91"/>
    <n v="707.80000000000007"/>
    <x v="2223"/>
    <x v="2"/>
  </r>
  <r>
    <n v="1"/>
    <s v="       110256"/>
    <s v="       101793"/>
    <s v="Software Edraw Max Lif"/>
    <x v="4"/>
    <s v="26.02.17"/>
    <s v="01.03.17"/>
    <s v="1"/>
    <n v="25"/>
    <n v="1"/>
    <x v="2216"/>
    <n v="2032"/>
    <n v="43.22"/>
    <x v="2224"/>
    <x v="1"/>
  </r>
  <r>
    <n v="1"/>
    <s v="       11025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5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5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0"/>
    <s v="       102369"/>
    <s v="Telefon Yealink SIP T27P"/>
    <x v="2"/>
    <s v="04.01.17"/>
    <s v="01.02.17"/>
    <s v="1"/>
    <n v="20"/>
    <n v="1"/>
    <x v="2217"/>
    <n v="737.78"/>
    <n v="204.08"/>
    <x v="2225"/>
    <x v="1"/>
  </r>
  <r>
    <n v="1"/>
    <s v="       11026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7"/>
    <s v="       102369"/>
    <s v="Telefon Yealink SIP T27P"/>
    <x v="2"/>
    <s v="04.01.17"/>
    <s v="01.02.17"/>
    <s v="1"/>
    <n v="20"/>
    <n v="1"/>
    <x v="2218"/>
    <n v="1276.92"/>
    <n v="353.2"/>
    <x v="2226"/>
    <x v="1"/>
  </r>
  <r>
    <n v="1"/>
    <s v="       11026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6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7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8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29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0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1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2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3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1"/>
    <s v="       102368"/>
    <s v="Telefon Yealink SIP (kant"/>
    <x v="2"/>
    <s v="04.01.17"/>
    <s v="01.02.17"/>
    <s v="1"/>
    <n v="20"/>
    <n v="1"/>
    <x v="500"/>
    <n v="332.01"/>
    <n v="91.820000000000007"/>
    <x v="512"/>
    <x v="1"/>
  </r>
  <r>
    <n v="1"/>
    <s v="       11034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4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5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6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7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8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39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0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1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7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29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0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1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2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3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4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5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6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437"/>
    <s v="       102367"/>
    <s v="TELEFON YEALINK SIP"/>
    <x v="2"/>
    <s v="04.01.17"/>
    <s v="01.02.17"/>
    <s v="1"/>
    <n v="20"/>
    <n v="1"/>
    <x v="2219"/>
    <n v="332.36"/>
    <n v="91.92"/>
    <x v="2227"/>
    <x v="1"/>
  </r>
  <r>
    <n v="1"/>
    <s v="       110441"/>
    <s v="       102525"/>
    <s v="Vaga Mettler Toledo"/>
    <x v="2"/>
    <s v="06.02.17"/>
    <s v="01.03.17"/>
    <s v="1"/>
    <n v="20"/>
    <n v="1"/>
    <x v="2220"/>
    <n v="7912.88"/>
    <n v="2408.25"/>
    <x v="2228"/>
    <x v="1"/>
  </r>
  <r>
    <n v="1"/>
    <s v="       110442"/>
    <s v="       100779"/>
    <s v="Notebook Acer V17"/>
    <x v="3"/>
    <s v="23.02.17"/>
    <s v="01.03.17"/>
    <s v="1"/>
    <n v="25"/>
    <n v="1"/>
    <x v="2221"/>
    <n v="10340.64"/>
    <n v="449.58"/>
    <x v="2229"/>
    <x v="1"/>
  </r>
  <r>
    <n v="1"/>
    <s v="       110443"/>
    <s v="       101641"/>
    <s v="Radna stanica MSGW Infini"/>
    <x v="2"/>
    <s v="06.03.17"/>
    <s v="01.04.17"/>
    <s v="1"/>
    <n v="25"/>
    <n v="1"/>
    <x v="2222"/>
    <n v="8540.06"/>
    <n v="569.32000000000005"/>
    <x v="2230"/>
    <x v="1"/>
  </r>
  <r>
    <n v="1"/>
    <s v="       110444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45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46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47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48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49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50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51"/>
    <s v="       101641"/>
    <s v="Radna stanica MSGW Infini"/>
    <x v="2"/>
    <s v="06.03.17"/>
    <s v="01.04.17"/>
    <s v="1"/>
    <n v="25"/>
    <n v="1"/>
    <x v="2223"/>
    <n v="11398.84"/>
    <n v="759.91"/>
    <x v="2231"/>
    <x v="1"/>
  </r>
  <r>
    <n v="1"/>
    <s v="       110452"/>
    <s v="       101184"/>
    <s v="Perilica posuđa Končar"/>
    <x v="2"/>
    <s v="09.02.17"/>
    <s v="01.03.17"/>
    <s v="1"/>
    <n v="20"/>
    <n v="1"/>
    <x v="2224"/>
    <n v="1430.52"/>
    <n v="435.36"/>
    <x v="2232"/>
    <x v="1"/>
  </r>
  <r>
    <n v="1"/>
    <s v="       110453"/>
    <s v="       100211"/>
    <s v="Fotoaparat Canon EOS 80D"/>
    <x v="2"/>
    <s v="14.02.17"/>
    <s v="01.03.17"/>
    <s v="1"/>
    <n v="20"/>
    <n v="1"/>
    <x v="2225"/>
    <n v="10224.07"/>
    <n v="6133.29"/>
    <x v="2233"/>
    <x v="1"/>
  </r>
  <r>
    <n v="1"/>
    <s v="       110454"/>
    <s v="       101723"/>
    <s v="Set od 9 utega za umjerav"/>
    <x v="2"/>
    <s v="09.02.17"/>
    <s v="01.03.17"/>
    <s v="1"/>
    <n v="20"/>
    <n v="1"/>
    <x v="2226"/>
    <n v="2809.76"/>
    <n v="855.14"/>
    <x v="2234"/>
    <x v="1"/>
  </r>
  <r>
    <n v="1"/>
    <s v="       110455"/>
    <s v="       100354"/>
    <s v="Kamera podvodna Olympus"/>
    <x v="3"/>
    <s v="03.03.17"/>
    <s v="01.04.17"/>
    <s v="1"/>
    <n v="20"/>
    <n v="1"/>
    <x v="2227"/>
    <n v="2359.16"/>
    <n v="786.38"/>
    <x v="2235"/>
    <x v="1"/>
  </r>
  <r>
    <n v="1"/>
    <s v="       110456"/>
    <s v="       100638"/>
    <s v="Monitor 23&quot; Dell P2317H"/>
    <x v="3"/>
    <s v="01.03.17"/>
    <s v="01.04.17"/>
    <s v="1"/>
    <n v="25"/>
    <n v="1"/>
    <x v="2228"/>
    <n v="1337.72"/>
    <n v="247.73000000000002"/>
    <x v="2236"/>
    <x v="1"/>
  </r>
  <r>
    <n v="1"/>
    <s v="       110457"/>
    <s v="       100640"/>
    <s v="Monitor 23&quot; Dell U2715H"/>
    <x v="3"/>
    <s v="01.03.17"/>
    <s v="01.04.17"/>
    <s v="1"/>
    <n v="25"/>
    <n v="1"/>
    <x v="2229"/>
    <n v="3778.85"/>
    <n v="699.77"/>
    <x v="2237"/>
    <x v="1"/>
  </r>
  <r>
    <n v="1"/>
    <s v="       110467"/>
    <s v="       101405"/>
    <s v="Projektor Casio XJ-V2"/>
    <x v="2"/>
    <s v="30.03.17"/>
    <s v="01.04.17"/>
    <s v="1"/>
    <n v="25"/>
    <n v="1"/>
    <x v="2230"/>
    <n v="4218.3"/>
    <n v="281.2"/>
    <x v="2238"/>
    <x v="1"/>
  </r>
  <r>
    <n v="1"/>
    <s v="       110468"/>
    <s v="       101405"/>
    <s v="Projektor Casio XJ-V2"/>
    <x v="2"/>
    <s v="30.03.17"/>
    <s v="01.04.17"/>
    <s v="1"/>
    <n v="25"/>
    <n v="1"/>
    <x v="2230"/>
    <n v="4218.3"/>
    <n v="281.2"/>
    <x v="2238"/>
    <x v="1"/>
  </r>
  <r>
    <n v="1"/>
    <s v="       110470"/>
    <s v="       102558"/>
    <s v="Vitrina lowcost 80x40x180"/>
    <x v="1"/>
    <s v="28.03.17"/>
    <s v="01.04.17"/>
    <s v="1"/>
    <n v="12.5"/>
    <n v="1"/>
    <x v="2231"/>
    <n v="1739.7"/>
    <n v="1971.68"/>
    <x v="2239"/>
    <x v="2"/>
  </r>
  <r>
    <n v="1"/>
    <s v="       110471"/>
    <s v="       101809"/>
    <s v="Software Tectonics FP"/>
    <x v="2"/>
    <s v="20.03.17"/>
    <s v="01.04.17"/>
    <s v="1"/>
    <n v="25"/>
    <n v="1"/>
    <x v="2232"/>
    <n v="2088.04"/>
    <n v="139.21"/>
    <x v="2240"/>
    <x v="1"/>
  </r>
  <r>
    <n v="1"/>
    <s v="       110472"/>
    <s v="       100824"/>
    <s v="Notebook Lenovo"/>
    <x v="3"/>
    <s v="10.04.17"/>
    <s v="01.05.17"/>
    <s v="1"/>
    <n v="25"/>
    <n v="1"/>
    <x v="2221"/>
    <n v="9891.0500000000011"/>
    <n v="899.17000000000007"/>
    <x v="2229"/>
    <x v="1"/>
  </r>
  <r>
    <n v="1"/>
    <s v="       110473"/>
    <s v="       100824"/>
    <s v="Notebook Lenovo"/>
    <x v="3"/>
    <s v="11.04.17"/>
    <s v="01.05.17"/>
    <s v="1"/>
    <n v="25"/>
    <n v="1"/>
    <x v="2233"/>
    <n v="10327.130000000001"/>
    <n v="938.84"/>
    <x v="2241"/>
    <x v="1"/>
  </r>
  <r>
    <n v="1"/>
    <s v="       110474"/>
    <s v="       101588"/>
    <s v="Računalo Infinity sp4081"/>
    <x v="3"/>
    <s v="14.04.17"/>
    <s v="01.05.17"/>
    <s v="1"/>
    <n v="25"/>
    <n v="1"/>
    <x v="2234"/>
    <n v="5127.6099999999997"/>
    <n v="466.14"/>
    <x v="2242"/>
    <x v="1"/>
  </r>
  <r>
    <n v="1"/>
    <s v="       110475"/>
    <s v="       101590"/>
    <s v="Računalo Infinitysp4082"/>
    <x v="3"/>
    <s v="14.04.17"/>
    <s v="01.05.17"/>
    <s v="1"/>
    <n v="25"/>
    <n v="1"/>
    <x v="2235"/>
    <n v="6415.45"/>
    <n v="583.21"/>
    <x v="2243"/>
    <x v="1"/>
  </r>
  <r>
    <n v="1"/>
    <s v="       110476"/>
    <s v="       100422"/>
    <s v="Kompas geološki za terens"/>
    <x v="2"/>
    <s v="06.04.17"/>
    <s v="01.05.17"/>
    <s v="1"/>
    <n v="20"/>
    <n v="1"/>
    <x v="2236"/>
    <n v="2578.35"/>
    <n v="2256.0700000000002"/>
    <x v="2244"/>
    <x v="2"/>
  </r>
  <r>
    <n v="1"/>
    <s v="       110477"/>
    <s v="       101626"/>
    <s v="Računao Infinity sp4082"/>
    <x v="3"/>
    <s v="24.04.17"/>
    <s v="01.05.17"/>
    <s v="1"/>
    <n v="25"/>
    <n v="1"/>
    <x v="2237"/>
    <n v="6641.25"/>
    <n v="603.75"/>
    <x v="2245"/>
    <x v="1"/>
  </r>
  <r>
    <n v="1"/>
    <s v="       110478"/>
    <s v="       101626"/>
    <s v="Računao Infinity sp4082"/>
    <x v="3"/>
    <s v="24.04.17"/>
    <s v="01.05.17"/>
    <s v="1"/>
    <n v="25"/>
    <n v="1"/>
    <x v="2237"/>
    <n v="6641.25"/>
    <n v="603.75"/>
    <x v="2245"/>
    <x v="1"/>
  </r>
  <r>
    <n v="1"/>
    <s v="       110479"/>
    <s v="       100678"/>
    <s v="Monitor Dell 23&quot; P2317H"/>
    <x v="3"/>
    <s v="24.04.17"/>
    <s v="01.05.17"/>
    <s v="1"/>
    <n v="25"/>
    <n v="1"/>
    <x v="2238"/>
    <n v="1504.47"/>
    <n v="136.78"/>
    <x v="2246"/>
    <x v="1"/>
  </r>
  <r>
    <n v="1"/>
    <s v="       110480"/>
    <s v="       100678"/>
    <s v="Monitor Dell 23&quot; P2317H"/>
    <x v="3"/>
    <s v="24.04.17"/>
    <s v="01.05.17"/>
    <s v="1"/>
    <n v="25"/>
    <n v="1"/>
    <x v="2238"/>
    <n v="1504.47"/>
    <n v="136.78"/>
    <x v="2246"/>
    <x v="1"/>
  </r>
  <r>
    <n v="1"/>
    <s v="       110481"/>
    <s v="       100678"/>
    <s v="Monitor Dell 23&quot; P2317H"/>
    <x v="3"/>
    <s v="24.04.17"/>
    <s v="01.05.17"/>
    <s v="1"/>
    <n v="25"/>
    <n v="1"/>
    <x v="2238"/>
    <n v="1504.47"/>
    <n v="136.78"/>
    <x v="2246"/>
    <x v="1"/>
  </r>
  <r>
    <n v="1"/>
    <s v="       110482"/>
    <s v="       100678"/>
    <s v="Monitor Dell 23&quot; P2317H"/>
    <x v="3"/>
    <s v="24.04.17"/>
    <s v="01.05.17"/>
    <s v="1"/>
    <n v="25"/>
    <n v="1"/>
    <x v="2238"/>
    <n v="1504.47"/>
    <n v="136.78"/>
    <x v="2246"/>
    <x v="1"/>
  </r>
  <r>
    <n v="1"/>
    <s v="       110484"/>
    <s v="       100638"/>
    <s v="Monitor 23&quot; Dell P2317H"/>
    <x v="3"/>
    <s v="15.05.17"/>
    <s v="01.06.17"/>
    <s v="1"/>
    <n v="25"/>
    <n v="1"/>
    <x v="2228"/>
    <n v="1420.29"/>
    <n v="165.16"/>
    <x v="2236"/>
    <x v="1"/>
  </r>
  <r>
    <n v="1"/>
    <s v="       110485"/>
    <s v="       100687"/>
    <s v="Monitor Dell 27&quot; U2715H"/>
    <x v="3"/>
    <s v="02.05.17"/>
    <s v="01.06.17"/>
    <s v="1"/>
    <n v="25"/>
    <n v="1"/>
    <x v="2229"/>
    <n v="4012.11"/>
    <n v="466.51"/>
    <x v="2237"/>
    <x v="1"/>
  </r>
  <r>
    <n v="1"/>
    <s v="       110486"/>
    <s v="       102437"/>
    <s v="Ur.za ispitivanje ISRM me"/>
    <x v="2"/>
    <s v="28.04.17"/>
    <s v="01.05.17"/>
    <s v="1"/>
    <n v="20"/>
    <n v="1"/>
    <x v="2239"/>
    <n v="4670.12"/>
    <n v="1698.24"/>
    <x v="2247"/>
    <x v="1"/>
  </r>
  <r>
    <n v="1"/>
    <s v="       110488"/>
    <s v="       101641"/>
    <s v="Radna stanica MSGW Infini"/>
    <x v="2"/>
    <s v="16.05.17"/>
    <s v="01.06.17"/>
    <s v="1"/>
    <n v="25"/>
    <n v="1"/>
    <x v="2240"/>
    <n v="10521.880000000001"/>
    <n v="1223.47"/>
    <x v="2248"/>
    <x v="1"/>
  </r>
  <r>
    <n v="1"/>
    <s v="       110490"/>
    <s v="       102391"/>
    <s v="Termosonda sekundarna NTC"/>
    <x v="2"/>
    <s v="05.05.17"/>
    <s v="01.06.17"/>
    <s v="1"/>
    <n v="20"/>
    <n v="1"/>
    <x v="2241"/>
    <n v="4368.41"/>
    <n v="1727.05"/>
    <x v="2249"/>
    <x v="1"/>
  </r>
  <r>
    <n v="1"/>
    <s v="       110491"/>
    <s v="       100661"/>
    <s v="Monitor 27&quot; Dell U2715H"/>
    <x v="3"/>
    <s v="12.06.17"/>
    <s v="01.07.17"/>
    <s v="1"/>
    <n v="25"/>
    <n v="1"/>
    <x v="2229"/>
    <n v="3918.81"/>
    <n v="559.81000000000006"/>
    <x v="2237"/>
    <x v="1"/>
  </r>
  <r>
    <n v="1"/>
    <s v="       110492"/>
    <s v="       101589"/>
    <s v="Računalo Infinity sp4082"/>
    <x v="3"/>
    <s v="12.06.17"/>
    <s v="01.07.17"/>
    <s v="1"/>
    <n v="25"/>
    <n v="1"/>
    <x v="2242"/>
    <n v="6123.84"/>
    <n v="874.83"/>
    <x v="2250"/>
    <x v="1"/>
  </r>
  <r>
    <n v="1"/>
    <s v="       110493"/>
    <s v="       102428"/>
    <s v="Umjetnička slika"/>
    <x v="7"/>
    <s v="01.01.97"/>
    <s v="01.02.97"/>
    <s v="1"/>
    <n v="0"/>
    <n v="1"/>
    <x v="2243"/>
    <n v="0"/>
    <n v="0.01"/>
    <x v="2251"/>
    <x v="0"/>
  </r>
  <r>
    <n v="1"/>
    <s v="       110494"/>
    <s v="       100780"/>
    <s v="Notebook Apple Air 13&quot;"/>
    <x v="3"/>
    <s v="26.06.17"/>
    <s v="01.07.17"/>
    <s v="1"/>
    <n v="25"/>
    <n v="1"/>
    <x v="2244"/>
    <n v="7541.41"/>
    <n v="1077.3399999999999"/>
    <x v="2252"/>
    <x v="1"/>
  </r>
  <r>
    <n v="1"/>
    <s v="       110495"/>
    <s v="       101451"/>
    <s v="Pult za studomat"/>
    <x v="2"/>
    <s v="13.07.17"/>
    <s v="01.08.17"/>
    <s v="1"/>
    <n v="12.5"/>
    <n v="1"/>
    <x v="2034"/>
    <n v="3470.07"/>
    <n v="4654.93"/>
    <x v="2253"/>
    <x v="2"/>
  </r>
  <r>
    <n v="1"/>
    <s v="       110496"/>
    <s v="       100638"/>
    <s v="Monitor 23&quot; Dell P2317H"/>
    <x v="3"/>
    <s v="12.06.17"/>
    <s v="01.07.17"/>
    <s v="1"/>
    <n v="25"/>
    <n v="1"/>
    <x v="2238"/>
    <n v="1436.09"/>
    <n v="205.16"/>
    <x v="2246"/>
    <x v="1"/>
  </r>
  <r>
    <n v="1"/>
    <s v="       110500"/>
    <s v="       101534"/>
    <s v="Rač.MSGW INFINITY sp4705"/>
    <x v="3"/>
    <s v="05.07.17"/>
    <s v="01.08.17"/>
    <s v="1"/>
    <n v="25"/>
    <n v="1"/>
    <x v="2242"/>
    <n v="5978.04"/>
    <n v="1020.63"/>
    <x v="2250"/>
    <x v="1"/>
  </r>
  <r>
    <n v="1"/>
    <s v="       110501"/>
    <s v="       100663"/>
    <s v="Monitor 27“ DELL U2715H"/>
    <x v="3"/>
    <s v="05.07.17"/>
    <s v="01.08.17"/>
    <s v="1"/>
    <n v="25"/>
    <n v="1"/>
    <x v="2229"/>
    <n v="3825.5"/>
    <n v="653.12"/>
    <x v="2237"/>
    <x v="1"/>
  </r>
  <r>
    <n v="1"/>
    <s v="       110502"/>
    <s v="       101552"/>
    <s v="Računalo Asus A88XM"/>
    <x v="3"/>
    <s v="20.06.17"/>
    <s v="01.07.17"/>
    <s v="1"/>
    <n v="25"/>
    <n v="1"/>
    <x v="2245"/>
    <n v="747.55000000000007"/>
    <n v="2242.64"/>
    <x v="2254"/>
    <x v="2"/>
  </r>
  <r>
    <n v="1"/>
    <s v="       110503"/>
    <s v="       100708"/>
    <s v="Monitor ProLite T2336MSC-"/>
    <x v="3"/>
    <s v="12.07.17"/>
    <s v="01.08.17"/>
    <s v="1"/>
    <n v="25"/>
    <n v="1"/>
    <x v="2246"/>
    <n v="2978.92"/>
    <n v="508.58"/>
    <x v="2255"/>
    <x v="1"/>
  </r>
  <r>
    <n v="1"/>
    <s v="       110504"/>
    <s v="       101604"/>
    <s v="Računalo Minix NEO Z-W10"/>
    <x v="3"/>
    <s v="12.07.17"/>
    <s v="01.08.17"/>
    <s v="1"/>
    <n v="25"/>
    <n v="1"/>
    <x v="2247"/>
    <n v="1014.34"/>
    <n v="173.16"/>
    <x v="2256"/>
    <x v="1"/>
  </r>
  <r>
    <n v="1"/>
    <s v="       110505"/>
    <s v="       100708"/>
    <s v="Monitor ProLite T2336MSC-"/>
    <x v="3"/>
    <s v="12.07.17"/>
    <s v="01.08.17"/>
    <s v="1"/>
    <n v="25"/>
    <n v="1"/>
    <x v="2246"/>
    <n v="2978.92"/>
    <n v="508.58"/>
    <x v="2255"/>
    <x v="1"/>
  </r>
  <r>
    <n v="1"/>
    <s v="       110506"/>
    <s v="       101604"/>
    <s v="Računalo Minix NEO Z-W10"/>
    <x v="3"/>
    <s v="12.07.17"/>
    <s v="01.08.17"/>
    <s v="1"/>
    <n v="25"/>
    <n v="1"/>
    <x v="2247"/>
    <n v="1014.34"/>
    <n v="173.16"/>
    <x v="2256"/>
    <x v="1"/>
  </r>
  <r>
    <n v="1"/>
    <s v="       110507"/>
    <s v="       101533"/>
    <s v="Rač.MSGW Infinity sp3250"/>
    <x v="3"/>
    <s v="31.12.17"/>
    <s v="01.01.18"/>
    <s v="1"/>
    <n v="25"/>
    <n v="1"/>
    <x v="2248"/>
    <n v="3740.64"/>
    <n v="1246.8600000000001"/>
    <x v="2257"/>
    <x v="1"/>
  </r>
  <r>
    <n v="1"/>
    <s v="       110508"/>
    <s v="       100632"/>
    <s v="Monitor 22&quot; Dell P2214H"/>
    <x v="3"/>
    <s v="31.12.17"/>
    <s v="01.01.18"/>
    <s v="1"/>
    <n v="25"/>
    <n v="1"/>
    <x v="2249"/>
    <n v="1195.32"/>
    <n v="398.43"/>
    <x v="2258"/>
    <x v="1"/>
  </r>
  <r>
    <n v="1"/>
    <s v="       110509"/>
    <s v="       101533"/>
    <s v="Rač.MSGW Infinity sp3250"/>
    <x v="3"/>
    <s v="31.12.17"/>
    <s v="01.01.18"/>
    <s v="1"/>
    <n v="25"/>
    <n v="1"/>
    <x v="2248"/>
    <n v="3740.64"/>
    <n v="1246.8600000000001"/>
    <x v="2257"/>
    <x v="1"/>
  </r>
  <r>
    <n v="1"/>
    <s v="       110510"/>
    <s v="       102021"/>
    <s v="Stol radni 160x80xH74"/>
    <x v="1"/>
    <s v="30.06.17"/>
    <s v="01.07.17"/>
    <s v="1"/>
    <n v="12.5"/>
    <n v="1"/>
    <x v="2250"/>
    <n v="539.52"/>
    <n v="693.64"/>
    <x v="2259"/>
    <x v="2"/>
  </r>
  <r>
    <n v="1"/>
    <s v="       110511"/>
    <s v="       100468"/>
    <s v="Ladičar 43x60x74"/>
    <x v="1"/>
    <s v="30.06.17"/>
    <s v="01.07.17"/>
    <s v="1"/>
    <n v="12.5"/>
    <n v="1"/>
    <x v="2251"/>
    <n v="572.63"/>
    <n v="736.24"/>
    <x v="2260"/>
    <x v="2"/>
  </r>
  <r>
    <n v="1"/>
    <s v="       110512"/>
    <s v="       100931"/>
    <s v="Ormar garderobni80x40x193"/>
    <x v="1"/>
    <s v="30.06.17"/>
    <s v="01.07.17"/>
    <s v="1"/>
    <n v="12.5"/>
    <n v="1"/>
    <x v="2252"/>
    <n v="569.62"/>
    <n v="732.36"/>
    <x v="2261"/>
    <x v="2"/>
  </r>
  <r>
    <n v="1"/>
    <s v="       110513"/>
    <s v="       100579"/>
    <s v="Mjerni uređaj za računaln"/>
    <x v="3"/>
    <s v="15.07.17"/>
    <s v="01.08.17"/>
    <s v="1"/>
    <n v="20"/>
    <n v="1"/>
    <x v="2253"/>
    <n v="26385.89"/>
    <n v="12227.6"/>
    <x v="2262"/>
    <x v="1"/>
  </r>
  <r>
    <n v="1"/>
    <s v="       110528"/>
    <s v="       100194"/>
    <s v="Fotelja uredska crna"/>
    <x v="1"/>
    <s v="18.08.17"/>
    <s v="01.09.17"/>
    <s v="1"/>
    <n v="12.5"/>
    <n v="1"/>
    <x v="2254"/>
    <n v="283.93"/>
    <n v="397.47"/>
    <x v="2263"/>
    <x v="2"/>
  </r>
  <r>
    <n v="1"/>
    <s v="       110529"/>
    <s v="       100140"/>
    <s v="Ekran interaktivni"/>
    <x v="2"/>
    <s v="30.08.17"/>
    <s v="01.09.17"/>
    <s v="1"/>
    <n v="25"/>
    <n v="1"/>
    <x v="2255"/>
    <n v="21247.93"/>
    <n v="4249.57"/>
    <x v="2264"/>
    <x v="1"/>
  </r>
  <r>
    <n v="1"/>
    <s v="       110530"/>
    <s v="       101270"/>
    <s v="Ploča pametna Smart Kapp"/>
    <x v="2"/>
    <s v="30.08.17"/>
    <s v="01.09.17"/>
    <s v="1"/>
    <n v="25"/>
    <n v="1"/>
    <x v="2256"/>
    <n v="5882.3"/>
    <n v="1176.45"/>
    <x v="2265"/>
    <x v="1"/>
  </r>
  <r>
    <n v="1"/>
    <s v="       110538"/>
    <s v="       101262"/>
    <s v="Plinski lift"/>
    <x v="2"/>
    <s v="13.06.17"/>
    <s v="01.07.17"/>
    <s v="1"/>
    <n v="20"/>
    <n v="1"/>
    <x v="2257"/>
    <n v="3788.67"/>
    <n v="3701.4300000000003"/>
    <x v="2266"/>
    <x v="2"/>
  </r>
  <r>
    <n v="1"/>
    <s v="       110539"/>
    <s v="       101724"/>
    <s v="Set za automazizaciju Fib"/>
    <x v="2"/>
    <s v="18.07.17"/>
    <s v="01.08.17"/>
    <s v="1"/>
    <n v="20"/>
    <n v="1"/>
    <x v="2258"/>
    <n v="813.2"/>
    <n v="3252.8"/>
    <x v="2267"/>
    <x v="2"/>
  </r>
  <r>
    <n v="1"/>
    <s v="       110540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1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2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3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4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5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6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7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8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49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0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1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2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3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4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5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6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7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8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59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60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61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62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63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64"/>
    <s v="       102222"/>
    <s v="Stolac za školsku klupu"/>
    <x v="1"/>
    <s v="04.09.17"/>
    <s v="01.10.17"/>
    <s v="1"/>
    <n v="12.5"/>
    <n v="1"/>
    <x v="2259"/>
    <n v="177.74"/>
    <n v="259.76"/>
    <x v="2268"/>
    <x v="2"/>
  </r>
  <r>
    <n v="1"/>
    <s v="       110565"/>
    <s v="       100387"/>
    <s v="Klupa školska 140x60x75"/>
    <x v="1"/>
    <s v="21.08.17"/>
    <s v="01.09.17"/>
    <s v="1"/>
    <n v="12.5"/>
    <n v="1"/>
    <x v="2260"/>
    <n v="368.77"/>
    <n v="516.23"/>
    <x v="2269"/>
    <x v="2"/>
  </r>
  <r>
    <n v="1"/>
    <s v="       110566"/>
    <s v="       100387"/>
    <s v="Klupa školska 140x60x75"/>
    <x v="1"/>
    <s v="21.08.17"/>
    <s v="01.09.17"/>
    <s v="1"/>
    <n v="12.5"/>
    <n v="1"/>
    <x v="2260"/>
    <n v="368.77"/>
    <n v="516.23"/>
    <x v="2269"/>
    <x v="2"/>
  </r>
  <r>
    <n v="1"/>
    <s v="       110567"/>
    <s v="       100387"/>
    <s v="Klupa školska 140x60x75"/>
    <x v="1"/>
    <s v="21.08.17"/>
    <s v="01.09.17"/>
    <s v="1"/>
    <n v="12.5"/>
    <n v="1"/>
    <x v="2260"/>
    <n v="368.77"/>
    <n v="516.23"/>
    <x v="2269"/>
    <x v="2"/>
  </r>
  <r>
    <n v="1"/>
    <s v="       110568"/>
    <s v="       100387"/>
    <s v="Klupa školska 140x60x75"/>
    <x v="1"/>
    <s v="21.08.17"/>
    <s v="01.09.17"/>
    <s v="1"/>
    <n v="12.5"/>
    <n v="1"/>
    <x v="2260"/>
    <n v="368.77"/>
    <n v="516.23"/>
    <x v="2269"/>
    <x v="2"/>
  </r>
  <r>
    <n v="1"/>
    <s v="       110569"/>
    <s v="       100387"/>
    <s v="Klupa školska 140x60x75"/>
    <x v="1"/>
    <s v="21.08.17"/>
    <s v="01.09.17"/>
    <s v="1"/>
    <n v="12.5"/>
    <n v="1"/>
    <x v="2260"/>
    <n v="368.77"/>
    <n v="516.23"/>
    <x v="2269"/>
    <x v="2"/>
  </r>
  <r>
    <n v="1"/>
    <s v="       110570"/>
    <s v="       100387"/>
    <s v="Klupa školska 140x60x75"/>
    <x v="1"/>
    <s v="21.08.17"/>
    <s v="01.09.17"/>
    <s v="1"/>
    <n v="12.5"/>
    <n v="1"/>
    <x v="2260"/>
    <n v="368.77"/>
    <n v="516.23"/>
    <x v="2269"/>
    <x v="2"/>
  </r>
  <r>
    <n v="1"/>
    <s v="       110571"/>
    <s v="       101736"/>
    <s v="Sito 6,3mm"/>
    <x v="2"/>
    <s v="05.09.17"/>
    <s v="01.10.17"/>
    <s v="1"/>
    <n v="20"/>
    <n v="1"/>
    <x v="2261"/>
    <n v="727.67"/>
    <n v="391.82"/>
    <x v="2270"/>
    <x v="1"/>
  </r>
  <r>
    <n v="1"/>
    <s v="       110572"/>
    <s v="       101733"/>
    <s v="Sito 4,0mm"/>
    <x v="2"/>
    <s v="05.09.17"/>
    <s v="01.10.17"/>
    <s v="1"/>
    <n v="20"/>
    <n v="1"/>
    <x v="2261"/>
    <n v="727.67"/>
    <n v="391.82"/>
    <x v="2270"/>
    <x v="1"/>
  </r>
  <r>
    <n v="1"/>
    <s v="       110573"/>
    <s v="       101730"/>
    <s v="Sito 2,0mm"/>
    <x v="2"/>
    <s v="05.09.17"/>
    <s v="01.10.17"/>
    <s v="1"/>
    <n v="20"/>
    <n v="1"/>
    <x v="2262"/>
    <n v="623.71"/>
    <n v="335.84000000000003"/>
    <x v="2271"/>
    <x v="1"/>
  </r>
  <r>
    <n v="1"/>
    <s v="       110574"/>
    <s v="       101729"/>
    <s v="Sito 1,0mm"/>
    <x v="2"/>
    <s v="05.09.17"/>
    <s v="01.10.17"/>
    <s v="1"/>
    <n v="20"/>
    <n v="1"/>
    <x v="2262"/>
    <n v="623.71"/>
    <n v="335.84000000000003"/>
    <x v="2271"/>
    <x v="1"/>
  </r>
  <r>
    <n v="1"/>
    <s v="       110575"/>
    <s v="       101735"/>
    <s v="Sito 500um"/>
    <x v="2"/>
    <s v="05.09.17"/>
    <s v="01.10.17"/>
    <s v="1"/>
    <n v="20"/>
    <n v="1"/>
    <x v="2263"/>
    <n v="580.94000000000005"/>
    <n v="312.8"/>
    <x v="2272"/>
    <x v="1"/>
  </r>
  <r>
    <n v="1"/>
    <s v="       110576"/>
    <s v="       101732"/>
    <s v="Sito 250um"/>
    <x v="2"/>
    <s v="05.09.17"/>
    <s v="01.10.17"/>
    <s v="1"/>
    <n v="20"/>
    <n v="1"/>
    <x v="2263"/>
    <n v="580.94000000000005"/>
    <n v="312.8"/>
    <x v="2272"/>
    <x v="1"/>
  </r>
  <r>
    <n v="1"/>
    <s v="       110577"/>
    <s v="       101734"/>
    <s v="Sito 45um"/>
    <x v="2"/>
    <s v="05.09.17"/>
    <s v="01.10.17"/>
    <s v="1"/>
    <n v="20"/>
    <n v="1"/>
    <x v="2264"/>
    <n v="862.22"/>
    <n v="464.27"/>
    <x v="2273"/>
    <x v="1"/>
  </r>
  <r>
    <n v="1"/>
    <s v="       110578"/>
    <s v="       101731"/>
    <s v="Sito 20um"/>
    <x v="2"/>
    <s v="05.09.17"/>
    <s v="01.10.17"/>
    <s v="1"/>
    <n v="20"/>
    <n v="1"/>
    <x v="2265"/>
    <n v="3931.91"/>
    <n v="2117.19"/>
    <x v="2274"/>
    <x v="1"/>
  </r>
  <r>
    <n v="1"/>
    <s v="       110579"/>
    <s v="       101731"/>
    <s v="Sito 20um"/>
    <x v="2"/>
    <s v="05.09.17"/>
    <s v="01.10.17"/>
    <s v="1"/>
    <n v="20"/>
    <n v="1"/>
    <x v="2265"/>
    <n v="3931.91"/>
    <n v="2117.19"/>
    <x v="2274"/>
    <x v="1"/>
  </r>
  <r>
    <n v="1"/>
    <s v="       110580"/>
    <s v="       101299"/>
    <s v="Poklopac tornja sita za s"/>
    <x v="2"/>
    <s v="05.09.17"/>
    <s v="01.10.17"/>
    <s v="1"/>
    <n v="20"/>
    <n v="1"/>
    <x v="2266"/>
    <n v="1449.24"/>
    <n v="780.37"/>
    <x v="2275"/>
    <x v="1"/>
  </r>
  <r>
    <n v="1"/>
    <s v="       110581"/>
    <s v="       101298"/>
    <s v="Poklopac tornja sita za m"/>
    <x v="2"/>
    <s v="05.09.17"/>
    <s v="01.10.17"/>
    <s v="1"/>
    <n v="20"/>
    <n v="1"/>
    <x v="2265"/>
    <n v="3931.91"/>
    <n v="2117.19"/>
    <x v="2274"/>
    <x v="1"/>
  </r>
  <r>
    <n v="1"/>
    <s v="       110582"/>
    <s v="       101359"/>
    <s v="Posuda prihvatna za mokro"/>
    <x v="2"/>
    <s v="05.09.17"/>
    <s v="01.10.17"/>
    <s v="1"/>
    <n v="20"/>
    <n v="1"/>
    <x v="2267"/>
    <n v="360.78000000000003"/>
    <n v="194.28"/>
    <x v="2276"/>
    <x v="1"/>
  </r>
  <r>
    <n v="1"/>
    <s v="       110583"/>
    <s v="       101360"/>
    <s v="Posuda prihvatna za suho"/>
    <x v="2"/>
    <s v="05.09.17"/>
    <s v="01.10.17"/>
    <s v="1"/>
    <n v="20"/>
    <n v="1"/>
    <x v="2268"/>
    <n v="1638.78"/>
    <n v="882.41"/>
    <x v="2277"/>
    <x v="1"/>
  </r>
  <r>
    <n v="1"/>
    <s v="       110584"/>
    <s v="       101717"/>
    <s v="Server HP DL580 G7"/>
    <x v="3"/>
    <s v="15.09.17"/>
    <s v="01.10.17"/>
    <s v="1"/>
    <n v="25"/>
    <n v="1"/>
    <x v="2269"/>
    <n v="13161.78"/>
    <n v="3037.32"/>
    <x v="2278"/>
    <x v="1"/>
  </r>
  <r>
    <n v="1"/>
    <s v="       110585"/>
    <s v="       101717"/>
    <s v="Server HP DL580 G7"/>
    <x v="3"/>
    <s v="15.09.17"/>
    <s v="01.10.17"/>
    <s v="1"/>
    <n v="25"/>
    <n v="1"/>
    <x v="2269"/>
    <n v="13161.78"/>
    <n v="3037.32"/>
    <x v="2278"/>
    <x v="1"/>
  </r>
  <r>
    <n v="1"/>
    <s v="       110586"/>
    <s v="       100597"/>
    <s v="Mlin sa ahatnom posudom i"/>
    <x v="2"/>
    <s v="05.09.17"/>
    <s v="01.10.17"/>
    <s v="1"/>
    <n v="20"/>
    <n v="1"/>
    <x v="2270"/>
    <n v="29508.7"/>
    <n v="15889.300000000001"/>
    <x v="2279"/>
    <x v="1"/>
  </r>
  <r>
    <n v="1"/>
    <s v="       110591"/>
    <s v="       100632"/>
    <s v="Monitor 22&quot; Dell P2214H"/>
    <x v="3"/>
    <s v="31.12.17"/>
    <s v="01.01.18"/>
    <s v="1"/>
    <n v="25"/>
    <n v="1"/>
    <x v="2249"/>
    <n v="1195.32"/>
    <n v="398.43"/>
    <x v="2258"/>
    <x v="1"/>
  </r>
  <r>
    <n v="1"/>
    <s v="       11059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59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59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59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59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59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59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0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1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2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3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4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5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6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7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8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69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0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1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2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3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4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5"/>
    <s v="       102117"/>
    <s v="Stolac Adria sivi"/>
    <x v="1"/>
    <s v="08.09.17"/>
    <s v="01.10.17"/>
    <s v="1"/>
    <n v="12.5"/>
    <n v="1"/>
    <x v="2271"/>
    <n v="210.6"/>
    <n v="307.78000000000003"/>
    <x v="2280"/>
    <x v="2"/>
  </r>
  <r>
    <n v="1"/>
    <s v="       110676"/>
    <s v="       102117"/>
    <s v="Stolac Adria sivi"/>
    <x v="1"/>
    <s v="08.09.17"/>
    <s v="01.10.17"/>
    <s v="1"/>
    <n v="12.5"/>
    <n v="1"/>
    <x v="2272"/>
    <n v="210.6"/>
    <n v="307.77"/>
    <x v="2281"/>
    <x v="2"/>
  </r>
  <r>
    <n v="1"/>
    <s v="       110677"/>
    <s v="       102117"/>
    <s v="Stolac Adria sivi"/>
    <x v="1"/>
    <s v="08.09.17"/>
    <s v="01.10.17"/>
    <s v="1"/>
    <n v="12.5"/>
    <n v="1"/>
    <x v="2272"/>
    <n v="210.6"/>
    <n v="307.77"/>
    <x v="2281"/>
    <x v="2"/>
  </r>
  <r>
    <n v="1"/>
    <s v="       110678"/>
    <s v="       101406"/>
    <s v="Projektor Casio XJ-V2 Edu"/>
    <x v="2"/>
    <s v="25.09.17"/>
    <s v="01.10.17"/>
    <s v="1"/>
    <n v="25"/>
    <n v="1"/>
    <x v="2273"/>
    <n v="3736.69"/>
    <n v="862.31000000000006"/>
    <x v="2282"/>
    <x v="1"/>
  </r>
  <r>
    <n v="1"/>
    <s v="       110679"/>
    <s v="       100678"/>
    <s v="Monitor Dell 23&quot; P2317H"/>
    <x v="3"/>
    <s v="02.10.17"/>
    <s v="01.11.17"/>
    <s v="1"/>
    <n v="25"/>
    <n v="1"/>
    <x v="2228"/>
    <n v="1255.1400000000001"/>
    <n v="330.31"/>
    <x v="2236"/>
    <x v="1"/>
  </r>
  <r>
    <n v="1"/>
    <s v="       110680"/>
    <s v="       100678"/>
    <s v="Monitor Dell 23&quot; P2317H"/>
    <x v="3"/>
    <s v="02.10.17"/>
    <s v="01.11.17"/>
    <s v="1"/>
    <n v="25"/>
    <n v="1"/>
    <x v="2228"/>
    <n v="1255.1400000000001"/>
    <n v="330.31"/>
    <x v="2236"/>
    <x v="1"/>
  </r>
  <r>
    <n v="1"/>
    <s v="       110681"/>
    <s v="       101606"/>
    <s v="Računalo MSGW Infinity sp"/>
    <x v="3"/>
    <s v="02.10.17"/>
    <s v="01.11.17"/>
    <s v="1"/>
    <n v="25"/>
    <n v="1"/>
    <x v="2237"/>
    <n v="5735.63"/>
    <n v="1509.3700000000001"/>
    <x v="2245"/>
    <x v="1"/>
  </r>
  <r>
    <n v="1"/>
    <s v="       110683"/>
    <s v="       100779"/>
    <s v="Notebook Acer V17"/>
    <x v="3"/>
    <s v="28.09.17"/>
    <s v="01.10.17"/>
    <s v="1"/>
    <n v="25"/>
    <n v="1"/>
    <x v="2221"/>
    <n v="8767.07"/>
    <n v="2023.15"/>
    <x v="2229"/>
    <x v="1"/>
  </r>
  <r>
    <n v="1"/>
    <s v="       110684"/>
    <s v="       101643"/>
    <s v="Radni stol 160/80/H75"/>
    <x v="1"/>
    <s v="11.09.17"/>
    <s v="01.10.17"/>
    <s v="1"/>
    <n v="12.5"/>
    <n v="1"/>
    <x v="2274"/>
    <n v="436.73"/>
    <n v="638.27"/>
    <x v="2283"/>
    <x v="2"/>
  </r>
  <r>
    <n v="1"/>
    <s v="       110685"/>
    <s v="       102453"/>
    <s v="Uredski ormar-regal"/>
    <x v="1"/>
    <s v="11.09.17"/>
    <s v="01.10.17"/>
    <s v="1"/>
    <n v="12.5"/>
    <n v="1"/>
    <x v="2275"/>
    <n v="924.23"/>
    <n v="1350.77"/>
    <x v="2284"/>
    <x v="2"/>
  </r>
  <r>
    <n v="1"/>
    <s v="       110686"/>
    <s v="       102150"/>
    <s v="Stolac konferenc."/>
    <x v="1"/>
    <s v="11.09.17"/>
    <s v="01.10.17"/>
    <s v="1"/>
    <n v="12.5"/>
    <n v="1"/>
    <x v="2276"/>
    <n v="284.38"/>
    <n v="415.62"/>
    <x v="587"/>
    <x v="2"/>
  </r>
  <r>
    <n v="1"/>
    <s v="       110687"/>
    <s v="       101606"/>
    <s v="Računalo MSGW Infinity sp"/>
    <x v="3"/>
    <s v="21.09.17"/>
    <s v="01.10.17"/>
    <s v="1"/>
    <n v="25"/>
    <n v="1"/>
    <x v="2234"/>
    <n v="4544.93"/>
    <n v="1048.82"/>
    <x v="2242"/>
    <x v="1"/>
  </r>
  <r>
    <n v="1"/>
    <s v="       110688"/>
    <s v="       102417"/>
    <s v="Treskalica elektromagnets"/>
    <x v="2"/>
    <s v="14.09.17"/>
    <s v="01.10.17"/>
    <s v="1"/>
    <n v="20"/>
    <n v="1"/>
    <x v="2277"/>
    <n v="12228.130000000001"/>
    <n v="6584.37"/>
    <x v="2285"/>
    <x v="1"/>
  </r>
  <r>
    <n v="1"/>
    <s v="       110689"/>
    <s v="       102155"/>
    <s v="STOLAC KONFERENCIJSKI"/>
    <x v="1"/>
    <s v="11.09.17"/>
    <s v="01.10.17"/>
    <s v="1"/>
    <n v="12.5"/>
    <n v="1"/>
    <x v="2276"/>
    <n v="284.38"/>
    <n v="415.62"/>
    <x v="587"/>
    <x v="2"/>
  </r>
  <r>
    <n v="1"/>
    <s v="       110690"/>
    <s v="       101798"/>
    <s v="Software HEAT2 v10"/>
    <x v="4"/>
    <s v="03.10.17"/>
    <s v="01.11.17"/>
    <s v="1"/>
    <n v="25"/>
    <n v="1"/>
    <x v="2278"/>
    <n v="9849.7900000000009"/>
    <n v="2592.06"/>
    <x v="2286"/>
    <x v="1"/>
  </r>
  <r>
    <n v="1"/>
    <s v="       110692"/>
    <s v="       101026"/>
    <s v="Ormar uredski 80x42xH200"/>
    <x v="1"/>
    <s v="11.09.17"/>
    <s v="01.10.17"/>
    <s v="1"/>
    <n v="12.5"/>
    <n v="1"/>
    <x v="2279"/>
    <n v="561.66999999999996"/>
    <n v="820.92000000000007"/>
    <x v="2287"/>
    <x v="2"/>
  </r>
  <r>
    <n v="1"/>
    <s v="       110707"/>
    <s v="       102195"/>
    <s v="STOLAC UREDSKI"/>
    <x v="1"/>
    <s v="11.09.17"/>
    <s v="01.10.17"/>
    <s v="1"/>
    <n v="12.5"/>
    <n v="1"/>
    <x v="2280"/>
    <n v="446.87"/>
    <n v="653.13"/>
    <x v="2288"/>
    <x v="2"/>
  </r>
  <r>
    <n v="1"/>
    <s v="       110708"/>
    <s v="       102195"/>
    <s v="STOLAC UREDSKI"/>
    <x v="1"/>
    <s v="11.09.17"/>
    <s v="01.10.17"/>
    <s v="1"/>
    <n v="12.5"/>
    <n v="1"/>
    <x v="2280"/>
    <n v="446.87"/>
    <n v="653.13"/>
    <x v="2288"/>
    <x v="2"/>
  </r>
  <r>
    <n v="1"/>
    <s v="       110710"/>
    <s v="       101331"/>
    <s v="Polica zidna"/>
    <x v="1"/>
    <s v="11.09.17"/>
    <s v="01.10.17"/>
    <s v="1"/>
    <n v="12.5"/>
    <n v="1"/>
    <x v="2281"/>
    <n v="883.61"/>
    <n v="1291.3900000000001"/>
    <x v="2289"/>
    <x v="2"/>
  </r>
  <r>
    <n v="1"/>
    <s v="       110711"/>
    <s v="       101331"/>
    <s v="Polica zidna"/>
    <x v="1"/>
    <s v="11.09.17"/>
    <s v="01.10.17"/>
    <s v="1"/>
    <n v="12.5"/>
    <n v="1"/>
    <x v="2281"/>
    <n v="883.61"/>
    <n v="1291.3900000000001"/>
    <x v="2289"/>
    <x v="2"/>
  </r>
  <r>
    <n v="1"/>
    <s v="       110712"/>
    <s v="       101997"/>
    <s v="Stol radni"/>
    <x v="1"/>
    <s v="11.09.17"/>
    <s v="01.10.17"/>
    <s v="1"/>
    <n v="12.5"/>
    <n v="1"/>
    <x v="2282"/>
    <n v="317.39"/>
    <n v="463.86"/>
    <x v="2290"/>
    <x v="2"/>
  </r>
  <r>
    <n v="1"/>
    <s v="       110713"/>
    <s v="       100466"/>
    <s v="Ladičar 35x50xh75"/>
    <x v="1"/>
    <s v="11.09.17"/>
    <s v="01.10.17"/>
    <s v="1"/>
    <n v="12.5"/>
    <n v="1"/>
    <x v="2283"/>
    <n v="426.56"/>
    <n v="623.44000000000005"/>
    <x v="2291"/>
    <x v="2"/>
  </r>
  <r>
    <n v="1"/>
    <s v="       110714"/>
    <s v="       101997"/>
    <s v="Stol radni"/>
    <x v="1"/>
    <s v="11.09.17"/>
    <s v="01.10.17"/>
    <s v="1"/>
    <n v="12.5"/>
    <n v="1"/>
    <x v="2284"/>
    <n v="543.37"/>
    <n v="794.13"/>
    <x v="2292"/>
    <x v="2"/>
  </r>
  <r>
    <n v="1"/>
    <s v="       110715"/>
    <s v="       101024"/>
    <s v="Ormar uredski"/>
    <x v="1"/>
    <s v="11.09.17"/>
    <s v="01.10.17"/>
    <s v="1"/>
    <n v="12.5"/>
    <n v="1"/>
    <x v="2285"/>
    <n v="581.46"/>
    <n v="849.79"/>
    <x v="2293"/>
    <x v="2"/>
  </r>
  <r>
    <n v="1"/>
    <s v="       110716"/>
    <s v="       101024"/>
    <s v="Ormar uredski"/>
    <x v="1"/>
    <s v="11.09.17"/>
    <s v="01.10.17"/>
    <s v="1"/>
    <n v="12.5"/>
    <n v="1"/>
    <x v="2286"/>
    <n v="1091.8"/>
    <n v="1595.7"/>
    <x v="2294"/>
    <x v="2"/>
  </r>
  <r>
    <n v="1"/>
    <s v="       110719"/>
    <s v="       102195"/>
    <s v="STOLAC UREDSKI"/>
    <x v="1"/>
    <s v="18.10.17"/>
    <s v="01.11.17"/>
    <s v="1"/>
    <n v="12.5"/>
    <n v="1"/>
    <x v="2283"/>
    <n v="415.63"/>
    <n v="634.37"/>
    <x v="2291"/>
    <x v="2"/>
  </r>
  <r>
    <n v="1"/>
    <s v="       110720"/>
    <s v="       102346"/>
    <s v="Tablet Apple 10.5 256GB"/>
    <x v="3"/>
    <s v="10.10.17"/>
    <s v="01.11.17"/>
    <s v="1"/>
    <n v="25"/>
    <n v="1"/>
    <x v="2287"/>
    <n v="6664.66"/>
    <n v="1753.8700000000001"/>
    <x v="2295"/>
    <x v="1"/>
  </r>
  <r>
    <n v="1"/>
    <s v="       110721"/>
    <s v="       101705"/>
    <s v="Senzor pomaka WA100"/>
    <x v="2"/>
    <s v="14.10.17"/>
    <s v="01.11.17"/>
    <s v="1"/>
    <n v="20"/>
    <n v="1"/>
    <x v="2288"/>
    <n v="4272.24"/>
    <n v="2473.4"/>
    <x v="2296"/>
    <x v="1"/>
  </r>
  <r>
    <n v="1"/>
    <s v="       110722"/>
    <s v="       102390"/>
    <s v="Termosonda"/>
    <x v="2"/>
    <s v="16.10.17"/>
    <s v="01.11.17"/>
    <s v="1"/>
    <n v="20"/>
    <n v="1"/>
    <x v="2289"/>
    <n v="1605.31"/>
    <n v="929.4"/>
    <x v="2297"/>
    <x v="1"/>
  </r>
  <r>
    <n v="1"/>
    <s v="       110725"/>
    <s v="       101362"/>
    <s v="Predmti prirodnih rijetko"/>
    <x v="2"/>
    <s v="01.01.97"/>
    <s v="01.02.97"/>
    <s v="1"/>
    <n v="0"/>
    <n v="1"/>
    <x v="2290"/>
    <n v="0"/>
    <n v="35.04"/>
    <x v="2298"/>
    <x v="2"/>
  </r>
  <r>
    <n v="1"/>
    <s v="       110726"/>
    <s v="       102367"/>
    <s v="TELEFON YEALINK SIP"/>
    <x v="2"/>
    <s v="04.01.17"/>
    <s v="01.02.17"/>
    <s v="1"/>
    <n v="20"/>
    <n v="1"/>
    <x v="500"/>
    <n v="296.69"/>
    <n v="127.14"/>
    <x v="512"/>
    <x v="1"/>
  </r>
  <r>
    <n v="1"/>
    <s v="       110727"/>
    <s v="       101803"/>
    <s v="Software New Power PDF"/>
    <x v="4"/>
    <s v="09.10.17"/>
    <s v="01.11.17"/>
    <s v="1"/>
    <n v="25"/>
    <n v="1"/>
    <x v="2291"/>
    <n v="586.47"/>
    <n v="154.33000000000001"/>
    <x v="2299"/>
    <x v="1"/>
  </r>
  <r>
    <n v="1"/>
    <s v="       110728"/>
    <s v="       102367"/>
    <s v="TELEFON YEALINK SIP"/>
    <x v="2"/>
    <s v="04.01.17"/>
    <s v="01.02.17"/>
    <s v="1"/>
    <n v="20"/>
    <n v="1"/>
    <x v="500"/>
    <n v="332.01"/>
    <n v="91.820000000000007"/>
    <x v="512"/>
    <x v="1"/>
  </r>
  <r>
    <n v="1"/>
    <s v="       110731"/>
    <s v="       100687"/>
    <s v="Monitor Dell 27&quot; U2715H"/>
    <x v="3"/>
    <s v="10.11.17"/>
    <s v="01.12.17"/>
    <s v="1"/>
    <n v="25"/>
    <n v="1"/>
    <x v="2229"/>
    <n v="3452.28"/>
    <n v="1026.3399999999999"/>
    <x v="2237"/>
    <x v="1"/>
  </r>
  <r>
    <n v="1"/>
    <s v="       110732"/>
    <s v="       100687"/>
    <s v="Monitor Dell 27&quot; U2715H"/>
    <x v="3"/>
    <s v="10.11.17"/>
    <s v="01.12.17"/>
    <s v="1"/>
    <n v="25"/>
    <n v="1"/>
    <x v="2229"/>
    <n v="3452.28"/>
    <n v="1026.3399999999999"/>
    <x v="2237"/>
    <x v="1"/>
  </r>
  <r>
    <n v="1"/>
    <s v="       110733"/>
    <s v="       100686"/>
    <s v="Monitor Dell 27&quot; P2317H"/>
    <x v="3"/>
    <s v="10.11.17"/>
    <s v="01.12.17"/>
    <s v="1"/>
    <n v="25"/>
    <n v="1"/>
    <x v="2228"/>
    <n v="1222.1100000000001"/>
    <n v="363.34000000000003"/>
    <x v="2236"/>
    <x v="1"/>
  </r>
  <r>
    <n v="1"/>
    <s v="       110734"/>
    <s v="       101606"/>
    <s v="Računalo MSGW Infinity sp"/>
    <x v="3"/>
    <s v="10.11.17"/>
    <s v="01.12.17"/>
    <s v="1"/>
    <n v="25"/>
    <n v="1"/>
    <x v="2235"/>
    <n v="5394.82"/>
    <n v="1603.8400000000001"/>
    <x v="2243"/>
    <x v="1"/>
  </r>
  <r>
    <n v="1"/>
    <s v="       110735"/>
    <s v="       100686"/>
    <s v="Monitor Dell 27&quot; P2317H"/>
    <x v="3"/>
    <s v="10.11.17"/>
    <s v="01.12.17"/>
    <s v="1"/>
    <n v="25"/>
    <n v="1"/>
    <x v="2228"/>
    <n v="1222.1100000000001"/>
    <n v="363.34000000000003"/>
    <x v="2236"/>
    <x v="1"/>
  </r>
  <r>
    <n v="1"/>
    <s v="       110736"/>
    <s v="       101606"/>
    <s v="Računalo MSGW Infinity sp"/>
    <x v="3"/>
    <s v="10.11.17"/>
    <s v="01.12.17"/>
    <s v="1"/>
    <n v="25"/>
    <n v="1"/>
    <x v="2235"/>
    <n v="5394.82"/>
    <n v="1603.8400000000001"/>
    <x v="2243"/>
    <x v="1"/>
  </r>
  <r>
    <n v="1"/>
    <s v="       110740"/>
    <s v="       100519"/>
    <s v="Mikrofoni s miksetom i sl"/>
    <x v="2"/>
    <s v="26.10.17"/>
    <s v="01.11.17"/>
    <s v="1"/>
    <n v="20"/>
    <n v="1"/>
    <x v="2292"/>
    <n v="4796.58"/>
    <n v="2776.9500000000003"/>
    <x v="2300"/>
    <x v="1"/>
  </r>
  <r>
    <n v="1"/>
    <s v="       110746"/>
    <s v="       100346"/>
    <s v="Kamera Canon XA11"/>
    <x v="3"/>
    <s v="19.11.17"/>
    <s v="01.12.17"/>
    <s v="1"/>
    <n v="20"/>
    <n v="1"/>
    <x v="2293"/>
    <n v="7392.58"/>
    <n v="4279.92"/>
    <x v="2301"/>
    <x v="1"/>
  </r>
  <r>
    <n v="1"/>
    <s v="       110749"/>
    <s v="       100344"/>
    <s v="Kalibrator CEL-120/1"/>
    <x v="2"/>
    <s v="31.10.17"/>
    <s v="01.11.17"/>
    <s v="1"/>
    <n v="20"/>
    <n v="1"/>
    <x v="2294"/>
    <n v="4662.92"/>
    <n v="2699.58"/>
    <x v="2302"/>
    <x v="1"/>
  </r>
  <r>
    <n v="1"/>
    <s v="       110752"/>
    <s v="       102116"/>
    <s v="Stolac Adria"/>
    <x v="1"/>
    <s v="20.11.17"/>
    <s v="01.12.17"/>
    <s v="1"/>
    <n v="12.5"/>
    <n v="1"/>
    <x v="2295"/>
    <n v="260.63"/>
    <n v="415.57"/>
    <x v="2303"/>
    <x v="2"/>
  </r>
  <r>
    <n v="1"/>
    <s v="       110753"/>
    <s v="       102116"/>
    <s v="Stolac Adria"/>
    <x v="1"/>
    <s v="20.11.17"/>
    <s v="01.12.17"/>
    <s v="1"/>
    <n v="12.5"/>
    <n v="1"/>
    <x v="2295"/>
    <n v="260.63"/>
    <n v="415.57"/>
    <x v="2303"/>
    <x v="2"/>
  </r>
  <r>
    <n v="1"/>
    <s v="       110755"/>
    <s v="       101061"/>
    <s v="Ormar za kemikalije"/>
    <x v="1"/>
    <s v="23.11.17"/>
    <s v="01.12.17"/>
    <s v="1"/>
    <n v="12.5"/>
    <n v="1"/>
    <x v="2296"/>
    <n v="1419.13"/>
    <n v="2262.9299999999998"/>
    <x v="2304"/>
    <x v="2"/>
  </r>
  <r>
    <n v="1"/>
    <s v="       110757"/>
    <s v="       102195"/>
    <s v="STOLAC UREDSKI"/>
    <x v="1"/>
    <s v="20.11.17"/>
    <s v="01.12.17"/>
    <s v="1"/>
    <n v="12.5"/>
    <n v="1"/>
    <x v="2297"/>
    <n v="339.72"/>
    <n v="541.75"/>
    <x v="2305"/>
    <x v="2"/>
  </r>
  <r>
    <n v="1"/>
    <s v="       110758"/>
    <s v="       102195"/>
    <s v="STOLAC UREDSKI"/>
    <x v="1"/>
    <s v="20.11.17"/>
    <s v="01.12.17"/>
    <s v="1"/>
    <n v="12.5"/>
    <n v="1"/>
    <x v="2297"/>
    <n v="339.72"/>
    <n v="541.75"/>
    <x v="2305"/>
    <x v="2"/>
  </r>
  <r>
    <n v="1"/>
    <s v="       110759"/>
    <s v="       102195"/>
    <s v="STOLAC UREDSKI"/>
    <x v="1"/>
    <s v="20.11.17"/>
    <s v="01.12.17"/>
    <s v="1"/>
    <n v="12.5"/>
    <n v="1"/>
    <x v="2297"/>
    <n v="339.72"/>
    <n v="541.75"/>
    <x v="2305"/>
    <x v="2"/>
  </r>
  <r>
    <n v="1"/>
    <s v="       110760"/>
    <s v="       102195"/>
    <s v="STOLAC UREDSKI"/>
    <x v="1"/>
    <s v="20.11.17"/>
    <s v="01.12.17"/>
    <s v="1"/>
    <n v="12.5"/>
    <n v="1"/>
    <x v="2297"/>
    <n v="339.72"/>
    <n v="541.75"/>
    <x v="2305"/>
    <x v="2"/>
  </r>
  <r>
    <n v="1"/>
    <s v="       110761"/>
    <s v="       102195"/>
    <s v="STOLAC UREDSKI"/>
    <x v="1"/>
    <s v="20.11.17"/>
    <s v="01.12.17"/>
    <s v="1"/>
    <n v="12.5"/>
    <n v="1"/>
    <x v="2297"/>
    <n v="339.72"/>
    <n v="541.75"/>
    <x v="2305"/>
    <x v="2"/>
  </r>
  <r>
    <n v="1"/>
    <s v="       110763"/>
    <s v="       101810"/>
    <s v="Software TOUGH2 Core Modu"/>
    <x v="4"/>
    <s v="13.10.17"/>
    <s v="01.11.17"/>
    <s v="1"/>
    <n v="25"/>
    <n v="1"/>
    <x v="2298"/>
    <n v="6319.1900000000005"/>
    <n v="1662.95"/>
    <x v="2306"/>
    <x v="1"/>
  </r>
  <r>
    <n v="1"/>
    <s v="       110766"/>
    <s v="       101022"/>
    <s v="Ormar ugradbeni za arhivu"/>
    <x v="1"/>
    <s v="05.12.17"/>
    <s v="01.01.18"/>
    <s v="1"/>
    <n v="12.5"/>
    <n v="1"/>
    <x v="2299"/>
    <n v="1412.55"/>
    <n v="2354.23"/>
    <x v="2307"/>
    <x v="2"/>
  </r>
  <r>
    <n v="1"/>
    <s v="       110767"/>
    <s v="       101022"/>
    <s v="Ormar ugradbeni za arhivu"/>
    <x v="1"/>
    <s v="05.12.17"/>
    <s v="01.01.18"/>
    <s v="1"/>
    <n v="12.5"/>
    <n v="1"/>
    <x v="2299"/>
    <n v="1412.55"/>
    <n v="2354.23"/>
    <x v="2307"/>
    <x v="2"/>
  </r>
  <r>
    <n v="1"/>
    <s v="       110768"/>
    <s v="       101022"/>
    <s v="Ormar ugradbeni za arhivu"/>
    <x v="1"/>
    <s v="05.12.17"/>
    <s v="01.01.18"/>
    <s v="1"/>
    <n v="12.5"/>
    <n v="1"/>
    <x v="2300"/>
    <n v="1024.5899999999999"/>
    <n v="1707.63"/>
    <x v="2308"/>
    <x v="2"/>
  </r>
  <r>
    <n v="1"/>
    <s v="       110769"/>
    <s v="       101022"/>
    <s v="Ormar ugradbeni za arhivu"/>
    <x v="1"/>
    <s v="05.12.17"/>
    <s v="01.01.18"/>
    <s v="1"/>
    <n v="12.5"/>
    <n v="1"/>
    <x v="2300"/>
    <n v="1024.5899999999999"/>
    <n v="1707.63"/>
    <x v="2308"/>
    <x v="2"/>
  </r>
  <r>
    <n v="1"/>
    <s v="       110770"/>
    <s v="       101022"/>
    <s v="Ormar ugradbeni za arhivu"/>
    <x v="1"/>
    <s v="05.12.17"/>
    <s v="01.01.18"/>
    <s v="1"/>
    <n v="12.5"/>
    <n v="1"/>
    <x v="2300"/>
    <n v="1024.5899999999999"/>
    <n v="1707.63"/>
    <x v="2308"/>
    <x v="2"/>
  </r>
  <r>
    <n v="1"/>
    <s v="       110771"/>
    <s v="       101022"/>
    <s v="Ormar ugradbeni za arhivu"/>
    <x v="1"/>
    <s v="05.12.17"/>
    <s v="01.01.18"/>
    <s v="1"/>
    <n v="12.5"/>
    <n v="1"/>
    <x v="2300"/>
    <n v="1024.5899999999999"/>
    <n v="1707.63"/>
    <x v="2308"/>
    <x v="2"/>
  </r>
  <r>
    <n v="1"/>
    <s v="       110772"/>
    <s v="       101022"/>
    <s v="Ormar ugradbeni za arhivu"/>
    <x v="1"/>
    <s v="05.12.17"/>
    <s v="01.01.18"/>
    <s v="1"/>
    <n v="12.5"/>
    <n v="1"/>
    <x v="2300"/>
    <n v="1024.5899999999999"/>
    <n v="1707.63"/>
    <x v="2308"/>
    <x v="2"/>
  </r>
  <r>
    <n v="1"/>
    <s v="       110773"/>
    <s v="       100967"/>
    <s v="Ormar postolje za fotokop"/>
    <x v="1"/>
    <s v="05.12.17"/>
    <s v="01.01.18"/>
    <s v="1"/>
    <n v="12.5"/>
    <n v="1"/>
    <x v="2301"/>
    <n v="912.57"/>
    <n v="1520.97"/>
    <x v="2309"/>
    <x v="2"/>
  </r>
  <r>
    <n v="1"/>
    <s v="       110774"/>
    <s v="       102567"/>
    <s v="Vitrina staklena 207x208"/>
    <x v="1"/>
    <s v="05.12.17"/>
    <s v="01.01.18"/>
    <s v="1"/>
    <n v="12.5"/>
    <n v="1"/>
    <x v="2302"/>
    <n v="4849.62"/>
    <n v="8082.7"/>
    <x v="2310"/>
    <x v="2"/>
  </r>
  <r>
    <n v="1"/>
    <s v="       110775"/>
    <s v="       102567"/>
    <s v="Vitrina staklena 207x208"/>
    <x v="1"/>
    <s v="05.12.17"/>
    <s v="01.01.18"/>
    <s v="1"/>
    <n v="12.5"/>
    <n v="1"/>
    <x v="2302"/>
    <n v="4849.62"/>
    <n v="8082.7"/>
    <x v="2310"/>
    <x v="2"/>
  </r>
  <r>
    <n v="1"/>
    <s v="       110776"/>
    <s v="       102567"/>
    <s v="Vitrina staklena 207x208"/>
    <x v="1"/>
    <s v="05.12.17"/>
    <s v="01.01.18"/>
    <s v="1"/>
    <n v="12.5"/>
    <n v="1"/>
    <x v="2302"/>
    <n v="4849.62"/>
    <n v="8082.7"/>
    <x v="2310"/>
    <x v="2"/>
  </r>
  <r>
    <n v="1"/>
    <s v="       110777"/>
    <s v="       102567"/>
    <s v="Vitrina staklena 207x208"/>
    <x v="1"/>
    <s v="05.12.17"/>
    <s v="01.01.18"/>
    <s v="1"/>
    <n v="12.5"/>
    <n v="1"/>
    <x v="2302"/>
    <n v="4849.62"/>
    <n v="8082.7"/>
    <x v="2310"/>
    <x v="2"/>
  </r>
  <r>
    <n v="1"/>
    <s v="       110778"/>
    <s v="       102567"/>
    <s v="Vitrina staklena 207x208"/>
    <x v="1"/>
    <s v="05.12.17"/>
    <s v="01.01.18"/>
    <s v="1"/>
    <n v="12.5"/>
    <n v="1"/>
    <x v="2302"/>
    <n v="4849.62"/>
    <n v="8082.7"/>
    <x v="2310"/>
    <x v="2"/>
  </r>
  <r>
    <n v="1"/>
    <s v="       110779"/>
    <s v="       102567"/>
    <s v="Vitrina staklena 207x208"/>
    <x v="1"/>
    <s v="05.12.17"/>
    <s v="01.01.18"/>
    <s v="1"/>
    <n v="12.5"/>
    <n v="1"/>
    <x v="2302"/>
    <n v="4849.62"/>
    <n v="8082.7"/>
    <x v="2310"/>
    <x v="2"/>
  </r>
  <r>
    <n v="1"/>
    <s v="       110783"/>
    <s v="       100135"/>
    <s v="Dron sklopivi"/>
    <x v="2"/>
    <s v="14.12.17"/>
    <s v="01.01.18"/>
    <s v="1"/>
    <n v="20"/>
    <n v="1"/>
    <x v="2303"/>
    <n v="4949.4000000000005"/>
    <n v="3299.6"/>
    <x v="2311"/>
    <x v="2"/>
  </r>
  <r>
    <n v="1"/>
    <s v="       110794"/>
    <s v="       100496"/>
    <s v="Loger data Trotec DL200P"/>
    <x v="2"/>
    <s v="11.12.17"/>
    <s v="01.01.18"/>
    <s v="1"/>
    <n v="20"/>
    <n v="1"/>
    <x v="2304"/>
    <n v="1859.4"/>
    <n v="1239.6000000000001"/>
    <x v="2312"/>
    <x v="2"/>
  </r>
  <r>
    <n v="1"/>
    <s v="       110796"/>
    <s v="       102331"/>
    <s v="Sustav za videokonferenci"/>
    <x v="2"/>
    <s v="08.12.17"/>
    <s v="01.01.18"/>
    <s v="1"/>
    <n v="20"/>
    <n v="1"/>
    <x v="2305"/>
    <n v="20431.14"/>
    <n v="13620.74"/>
    <x v="2313"/>
    <x v="1"/>
  </r>
  <r>
    <n v="1"/>
    <s v="       110797"/>
    <s v="       100504"/>
    <s v="MACBOOK APPLE 13&quot;"/>
    <x v="3"/>
    <s v="22.11.17"/>
    <s v="01.12.17"/>
    <s v="1"/>
    <n v="25"/>
    <n v="1"/>
    <x v="2306"/>
    <n v="9717.3700000000008"/>
    <n v="2888.93"/>
    <x v="2314"/>
    <x v="1"/>
  </r>
  <r>
    <n v="1"/>
    <s v="       110798"/>
    <s v="       100823"/>
    <s v="NOTEBOOK LATITUDE DELL"/>
    <x v="3"/>
    <s v="14.12.17"/>
    <s v="01.01.18"/>
    <s v="1"/>
    <n v="25"/>
    <n v="1"/>
    <x v="2307"/>
    <n v="7104.63"/>
    <n v="2368.21"/>
    <x v="2315"/>
    <x v="1"/>
  </r>
  <r>
    <n v="1"/>
    <s v="       110799"/>
    <s v="       100823"/>
    <s v="NOTEBOOK LATITUDE DELL"/>
    <x v="3"/>
    <s v="14.12.17"/>
    <s v="01.01.18"/>
    <s v="1"/>
    <n v="25"/>
    <n v="1"/>
    <x v="2307"/>
    <n v="7104.63"/>
    <n v="2368.21"/>
    <x v="2315"/>
    <x v="1"/>
  </r>
  <r>
    <n v="1"/>
    <s v="       110800"/>
    <s v="       100678"/>
    <s v="Monitor Dell 23&quot; P2317H"/>
    <x v="3"/>
    <s v="22.11.17"/>
    <s v="01.12.17"/>
    <s v="1"/>
    <n v="25"/>
    <n v="1"/>
    <x v="2228"/>
    <n v="1222.1100000000001"/>
    <n v="363.34000000000003"/>
    <x v="2236"/>
    <x v="1"/>
  </r>
  <r>
    <n v="1"/>
    <s v="       110801"/>
    <s v="       100678"/>
    <s v="Monitor Dell 23&quot; P2317H"/>
    <x v="3"/>
    <s v="22.11.17"/>
    <s v="01.12.17"/>
    <s v="1"/>
    <n v="25"/>
    <n v="1"/>
    <x v="2228"/>
    <n v="1222.1100000000001"/>
    <n v="363.34000000000003"/>
    <x v="2236"/>
    <x v="1"/>
  </r>
  <r>
    <n v="1"/>
    <s v="       110802"/>
    <s v="       101248"/>
    <s v="Pisač Samsung SL-M3325ND"/>
    <x v="3"/>
    <s v="22.11.17"/>
    <s v="01.12.17"/>
    <s v="1"/>
    <n v="25"/>
    <n v="1"/>
    <x v="2308"/>
    <n v="1331.01"/>
    <n v="395.71000000000004"/>
    <x v="2316"/>
    <x v="1"/>
  </r>
  <r>
    <n v="1"/>
    <s v="       110803"/>
    <s v="       102355"/>
    <s v="Tablet Lenovo Tab4"/>
    <x v="3"/>
    <s v="13.12.17"/>
    <s v="01.01.18"/>
    <s v="1"/>
    <n v="25"/>
    <n v="1"/>
    <x v="2309"/>
    <n v="1068.3900000000001"/>
    <n v="356.11"/>
    <x v="2317"/>
    <x v="1"/>
  </r>
  <r>
    <n v="1"/>
    <s v="       110806"/>
    <s v="       102445"/>
    <s v="Ur.za određivanje stabiln"/>
    <x v="2"/>
    <s v="22.12.17"/>
    <s v="01.01.18"/>
    <s v="1"/>
    <n v="20"/>
    <n v="1"/>
    <x v="2310"/>
    <n v="270065.91999999998"/>
    <n v="177488.76"/>
    <x v="2318"/>
    <x v="1"/>
  </r>
  <r>
    <n v="1"/>
    <s v="       110807"/>
    <s v="       101820"/>
    <s v="Sonda za prikupljanje pod"/>
    <x v="2"/>
    <s v="22.12.17"/>
    <s v="01.01.18"/>
    <s v="1"/>
    <n v="20"/>
    <n v="1"/>
    <x v="2311"/>
    <n v="13676.58"/>
    <n v="9117.7000000000007"/>
    <x v="2319"/>
    <x v="1"/>
  </r>
  <r>
    <n v="1"/>
    <s v="       110808"/>
    <s v="       101820"/>
    <s v="Sonda za prikupljanje pod"/>
    <x v="2"/>
    <s v="22.12.17"/>
    <s v="01.01.18"/>
    <s v="1"/>
    <n v="20"/>
    <n v="1"/>
    <x v="2311"/>
    <n v="13676.58"/>
    <n v="9117.7000000000007"/>
    <x v="2319"/>
    <x v="1"/>
  </r>
  <r>
    <n v="1"/>
    <s v="       110809"/>
    <s v="       101452"/>
    <s v="Pumpa"/>
    <x v="2"/>
    <s v="22.12.17"/>
    <s v="01.01.18"/>
    <s v="1"/>
    <n v="20"/>
    <n v="1"/>
    <x v="2312"/>
    <n v="26476.74"/>
    <n v="17651.170000000002"/>
    <x v="2320"/>
    <x v="2"/>
  </r>
  <r>
    <n v="1"/>
    <s v="       110810"/>
    <s v="       101589"/>
    <s v="Računalo Infinity sp4082"/>
    <x v="3"/>
    <s v="07.12.17"/>
    <s v="01.01.18"/>
    <s v="1"/>
    <n v="25"/>
    <n v="1"/>
    <x v="2237"/>
    <n v="5433.75"/>
    <n v="1811.25"/>
    <x v="2245"/>
    <x v="1"/>
  </r>
  <r>
    <n v="1"/>
    <s v="       110811"/>
    <s v="       100677"/>
    <s v="Monitor Dell 23&quot;"/>
    <x v="3"/>
    <s v="07.12.17"/>
    <s v="01.01.18"/>
    <s v="1"/>
    <n v="25"/>
    <n v="1"/>
    <x v="2238"/>
    <n v="1230.93"/>
    <n v="410.32"/>
    <x v="2246"/>
    <x v="1"/>
  </r>
  <r>
    <n v="1"/>
    <s v="       110812"/>
    <s v="       100787"/>
    <s v="Notebook Asus zenbook Fli"/>
    <x v="3"/>
    <s v="12.01.18"/>
    <s v="01.02.18"/>
    <s v="1"/>
    <n v="25"/>
    <n v="1"/>
    <x v="2313"/>
    <n v="6498.7"/>
    <n v="2413.8000000000002"/>
    <x v="2321"/>
    <x v="1"/>
  </r>
  <r>
    <n v="1"/>
    <s v="       110815"/>
    <s v="       101791"/>
    <s v="Software Benoit 1.3"/>
    <x v="4"/>
    <s v="03.01.18"/>
    <s v="01.02.18"/>
    <s v="1"/>
    <n v="25"/>
    <n v="1"/>
    <x v="2314"/>
    <n v="1036.46"/>
    <n v="384.97"/>
    <x v="2322"/>
    <x v="1"/>
  </r>
  <r>
    <n v="1"/>
    <s v="       110816"/>
    <s v="       102610"/>
    <s v="VODENA KUPELJ DIGITALNA"/>
    <x v="2"/>
    <s v="31.01.18"/>
    <s v="01.02.18"/>
    <s v="1"/>
    <n v="20"/>
    <n v="1"/>
    <x v="2315"/>
    <n v="799.88"/>
    <n v="3199.5"/>
    <x v="2323"/>
    <x v="2"/>
  </r>
  <r>
    <n v="1"/>
    <s v="       110830"/>
    <s v="       101575"/>
    <s v="Računalo HP ProDesk 400G4"/>
    <x v="3"/>
    <s v="22.02.18"/>
    <s v="01.03.18"/>
    <s v="1"/>
    <n v="25"/>
    <n v="1"/>
    <x v="2316"/>
    <n v="4930.88"/>
    <n v="2030.3700000000001"/>
    <x v="2324"/>
    <x v="1"/>
  </r>
  <r>
    <n v="1"/>
    <s v="       110832"/>
    <s v="       100916"/>
    <s v="Ormar dvokrilni80x40x78"/>
    <x v="1"/>
    <s v="28.02.18"/>
    <s v="01.03.18"/>
    <s v="1"/>
    <n v="12.5"/>
    <n v="1"/>
    <x v="2317"/>
    <n v="275.05"/>
    <n v="501.55"/>
    <x v="2325"/>
    <x v="2"/>
  </r>
  <r>
    <n v="1"/>
    <s v="       110833"/>
    <s v="       101300"/>
    <s v="Pokretna kazeta"/>
    <x v="2"/>
    <s v="28.02.18"/>
    <s v="01.03.18"/>
    <s v="1"/>
    <n v="12.5"/>
    <n v="1"/>
    <x v="2318"/>
    <n v="343.71"/>
    <n v="626.76"/>
    <x v="2326"/>
    <x v="2"/>
  </r>
  <r>
    <n v="1"/>
    <s v="       110834"/>
    <s v="       100827"/>
    <s v="Notebook Lenovo ThinkPad"/>
    <x v="3"/>
    <s v="05.03.18"/>
    <s v="01.04.18"/>
    <s v="1"/>
    <n v="25"/>
    <n v="1"/>
    <x v="2319"/>
    <n v="6428.13"/>
    <n v="2921.87"/>
    <x v="2327"/>
    <x v="1"/>
  </r>
  <r>
    <n v="1"/>
    <s v="       110839"/>
    <s v="       100688"/>
    <s v="Monitor Dell U2412M"/>
    <x v="3"/>
    <s v="12.03.18"/>
    <s v="01.04.18"/>
    <s v="1"/>
    <n v="25"/>
    <n v="1"/>
    <x v="2320"/>
    <n v="1208.71"/>
    <n v="549.41"/>
    <x v="2328"/>
    <x v="1"/>
  </r>
  <r>
    <n v="1"/>
    <s v="       110840"/>
    <s v="       100688"/>
    <s v="Monitor Dell U2412M"/>
    <x v="3"/>
    <s v="12.03.18"/>
    <s v="01.04.18"/>
    <s v="1"/>
    <n v="25"/>
    <n v="1"/>
    <x v="2320"/>
    <n v="1208.71"/>
    <n v="549.41"/>
    <x v="2328"/>
    <x v="1"/>
  </r>
  <r>
    <n v="1"/>
    <s v="       110841"/>
    <s v="       101579"/>
    <s v="Računalo HP ProDesk G4"/>
    <x v="3"/>
    <s v="12.03.18"/>
    <s v="01.04.18"/>
    <s v="1"/>
    <n v="25"/>
    <n v="1"/>
    <x v="2321"/>
    <n v="3900.9"/>
    <n v="1773.14"/>
    <x v="2329"/>
    <x v="1"/>
  </r>
  <r>
    <n v="1"/>
    <s v="       110842"/>
    <s v="       101579"/>
    <s v="Računalo HP ProDesk G4"/>
    <x v="3"/>
    <s v="12.03.18"/>
    <s v="01.04.18"/>
    <s v="1"/>
    <n v="25"/>
    <n v="1"/>
    <x v="2322"/>
    <n v="3900.9"/>
    <n v="1773.15"/>
    <x v="2330"/>
    <x v="1"/>
  </r>
  <r>
    <n v="1"/>
    <s v="       110843"/>
    <s v="       100818"/>
    <s v="Notebook HP EliteBook"/>
    <x v="3"/>
    <s v="21.03.18"/>
    <s v="01.04.18"/>
    <s v="1"/>
    <n v="25"/>
    <n v="1"/>
    <x v="2323"/>
    <n v="9061.48"/>
    <n v="0"/>
    <x v="2331"/>
    <x v="1"/>
  </r>
  <r>
    <n v="1"/>
    <s v="       110847"/>
    <s v="       101871"/>
    <s v="Stol 100x60xH74"/>
    <x v="1"/>
    <s v="15.03.18"/>
    <s v="01.04.18"/>
    <s v="1"/>
    <n v="12.5"/>
    <n v="1"/>
    <x v="2324"/>
    <n v="276.35000000000002"/>
    <n v="527.59"/>
    <x v="2332"/>
    <x v="2"/>
  </r>
  <r>
    <n v="1"/>
    <s v="       110848"/>
    <s v="       101300"/>
    <s v="Pokretna kazeta"/>
    <x v="2"/>
    <s v="15.03.18"/>
    <s v="01.04.18"/>
    <s v="1"/>
    <n v="12.5"/>
    <n v="1"/>
    <x v="2325"/>
    <n v="345.34000000000003"/>
    <n v="659.29"/>
    <x v="2333"/>
    <x v="2"/>
  </r>
  <r>
    <n v="1"/>
    <s v="       110849"/>
    <s v="       100882"/>
    <s v="Ormar 80x40xH78"/>
    <x v="1"/>
    <s v="15.03.18"/>
    <s v="01.04.18"/>
    <s v="1"/>
    <n v="12.5"/>
    <n v="1"/>
    <x v="2324"/>
    <n v="276.35000000000002"/>
    <n v="527.59"/>
    <x v="2332"/>
    <x v="2"/>
  </r>
  <r>
    <n v="1"/>
    <s v="       110850"/>
    <s v="       100880"/>
    <s v="Ormar 80x40xH119,4"/>
    <x v="1"/>
    <s v="15.03.18"/>
    <s v="01.04.18"/>
    <s v="1"/>
    <n v="12.5"/>
    <n v="1"/>
    <x v="2326"/>
    <n v="373.09000000000003"/>
    <n v="712.29"/>
    <x v="2334"/>
    <x v="2"/>
  </r>
  <r>
    <n v="1"/>
    <s v="       110851"/>
    <s v="       100881"/>
    <s v="Ormar 80x40xH151,7"/>
    <x v="1"/>
    <s v="15.03.18"/>
    <s v="01.04.18"/>
    <s v="1"/>
    <n v="12.5"/>
    <n v="1"/>
    <x v="2327"/>
    <n v="538.41999999999996"/>
    <n v="1027.8800000000001"/>
    <x v="2335"/>
    <x v="2"/>
  </r>
  <r>
    <n v="1"/>
    <s v="       110852"/>
    <s v="       100688"/>
    <s v="Monitor Dell U2412M"/>
    <x v="3"/>
    <s v="15.03.18"/>
    <s v="01.04.18"/>
    <s v="1"/>
    <n v="25"/>
    <n v="1"/>
    <x v="2328"/>
    <n v="1251.25"/>
    <n v="568.75"/>
    <x v="2336"/>
    <x v="1"/>
  </r>
  <r>
    <n v="1"/>
    <s v="       110853"/>
    <s v="       100674"/>
    <s v="Monitor Del U2412M"/>
    <x v="3"/>
    <s v="03.04.18"/>
    <s v="01.05.18"/>
    <s v="1"/>
    <n v="25"/>
    <n v="1"/>
    <x v="2320"/>
    <n v="1172.08"/>
    <n v="586.04"/>
    <x v="2328"/>
    <x v="1"/>
  </r>
  <r>
    <n v="1"/>
    <s v="       110854"/>
    <s v="       102120"/>
    <s v="Stolac daktilo"/>
    <x v="1"/>
    <s v="16.03.18"/>
    <s v="01.04.18"/>
    <s v="1"/>
    <n v="12.5"/>
    <n v="1"/>
    <x v="2329"/>
    <n v="384.87"/>
    <n v="734.76"/>
    <x v="2337"/>
    <x v="2"/>
  </r>
  <r>
    <n v="1"/>
    <s v="       110855"/>
    <s v="       101300"/>
    <s v="Pokretna kazeta"/>
    <x v="2"/>
    <s v="09.03.18"/>
    <s v="01.04.18"/>
    <s v="1"/>
    <n v="12.5"/>
    <n v="1"/>
    <x v="2330"/>
    <n v="296.48"/>
    <n v="566.01"/>
    <x v="2338"/>
    <x v="2"/>
  </r>
  <r>
    <n v="1"/>
    <s v="       110856"/>
    <s v="       101313"/>
    <s v="Polica 80x36x220"/>
    <x v="1"/>
    <s v="09.03.18"/>
    <s v="01.04.18"/>
    <s v="1"/>
    <n v="12.5"/>
    <n v="1"/>
    <x v="2331"/>
    <n v="416.79"/>
    <n v="795.7"/>
    <x v="2339"/>
    <x v="2"/>
  </r>
  <r>
    <n v="1"/>
    <s v="       110857"/>
    <s v="       101313"/>
    <s v="Polica 80x36x220"/>
    <x v="1"/>
    <s v="09.03.18"/>
    <s v="01.04.18"/>
    <s v="1"/>
    <n v="12.5"/>
    <n v="1"/>
    <x v="2331"/>
    <n v="416.79"/>
    <n v="795.7"/>
    <x v="2339"/>
    <x v="2"/>
  </r>
  <r>
    <n v="1"/>
    <s v="       110858"/>
    <s v="       101997"/>
    <s v="Stol radni"/>
    <x v="1"/>
    <s v="09.03.18"/>
    <s v="01.04.18"/>
    <s v="1"/>
    <n v="12.5"/>
    <n v="1"/>
    <x v="2332"/>
    <n v="365.23"/>
    <n v="697.26"/>
    <x v="2340"/>
    <x v="2"/>
  </r>
  <r>
    <n v="1"/>
    <s v="       110859"/>
    <s v="       100150"/>
    <s v="Električno mjerilo sile A"/>
    <x v="2"/>
    <s v="13.03.18"/>
    <s v="01.04.18"/>
    <s v="1"/>
    <n v="20"/>
    <n v="1"/>
    <x v="2333"/>
    <n v="4539.2300000000005"/>
    <n v="3713.9"/>
    <x v="2341"/>
    <x v="2"/>
  </r>
  <r>
    <n v="1"/>
    <s v="       110864"/>
    <s v="       100688"/>
    <s v="Monitor Dell U2412M"/>
    <x v="3"/>
    <s v="13.04.18"/>
    <s v="01.05.18"/>
    <s v="1"/>
    <n v="25"/>
    <n v="1"/>
    <x v="2320"/>
    <n v="1172.08"/>
    <n v="586.04"/>
    <x v="2328"/>
    <x v="1"/>
  </r>
  <r>
    <n v="1"/>
    <s v="       110865"/>
    <s v="       101639"/>
    <s v="Radna stanica CPUIntel i7"/>
    <x v="2"/>
    <s v="13.04.18"/>
    <s v="01.05.18"/>
    <s v="1"/>
    <n v="25"/>
    <n v="1"/>
    <x v="2334"/>
    <n v="10633.33"/>
    <n v="5316.67"/>
    <x v="2342"/>
    <x v="1"/>
  </r>
  <r>
    <n v="1"/>
    <s v="       110866"/>
    <s v="       101147"/>
    <s v="Ormarić uredski 45x45xH76"/>
    <x v="1"/>
    <s v="05.04.18"/>
    <s v="01.05.18"/>
    <s v="1"/>
    <n v="12.5"/>
    <n v="1"/>
    <x v="2335"/>
    <n v="250.85"/>
    <n v="501.67"/>
    <x v="2343"/>
    <x v="2"/>
  </r>
  <r>
    <n v="1"/>
    <s v="       110868"/>
    <s v="       101580"/>
    <s v="Računalo HP ProDesk400"/>
    <x v="3"/>
    <s v="26.04.18"/>
    <s v="01.05.18"/>
    <s v="1"/>
    <n v="25"/>
    <n v="1"/>
    <x v="2316"/>
    <n v="4640.83"/>
    <n v="2320.42"/>
    <x v="2324"/>
    <x v="1"/>
  </r>
  <r>
    <n v="1"/>
    <s v="       110869"/>
    <s v="       100688"/>
    <s v="Monitor Dell U2412M"/>
    <x v="3"/>
    <s v="26.04.18"/>
    <s v="01.05.18"/>
    <s v="1"/>
    <n v="25"/>
    <n v="1"/>
    <x v="2328"/>
    <n v="1213.33"/>
    <n v="606.66999999999996"/>
    <x v="2336"/>
    <x v="1"/>
  </r>
  <r>
    <n v="1"/>
    <s v="       110870"/>
    <s v="       101641"/>
    <s v="Radna stanica MSGW Infini"/>
    <x v="2"/>
    <s v="27.04.18"/>
    <s v="01.05.18"/>
    <s v="1"/>
    <n v="25"/>
    <n v="1"/>
    <x v="2336"/>
    <n v="8194.91"/>
    <n v="4097.4400000000005"/>
    <x v="2344"/>
    <x v="1"/>
  </r>
  <r>
    <n v="1"/>
    <s v="       110871"/>
    <s v="       101641"/>
    <s v="Radna stanica MSGW Infini"/>
    <x v="2"/>
    <s v="27.04.18"/>
    <s v="01.05.18"/>
    <s v="1"/>
    <n v="25"/>
    <n v="1"/>
    <x v="2337"/>
    <n v="8981.0500000000011"/>
    <n v="4569.0600000000004"/>
    <x v="2345"/>
    <x v="1"/>
  </r>
  <r>
    <n v="1"/>
    <s v="       110872"/>
    <s v="       100334"/>
    <s v="iPad Pro Apple 10.5"/>
    <x v="3"/>
    <s v="10.04.18"/>
    <s v="01.05.18"/>
    <s v="1"/>
    <n v="25"/>
    <n v="1"/>
    <x v="2338"/>
    <n v="5795.36"/>
    <n v="2897.68"/>
    <x v="2346"/>
    <x v="1"/>
  </r>
  <r>
    <n v="1"/>
    <s v="       110873"/>
    <s v="       100334"/>
    <s v="iPad Pro Apple 10.5"/>
    <x v="3"/>
    <s v="10.04.18"/>
    <s v="01.05.18"/>
    <s v="1"/>
    <n v="25"/>
    <n v="1"/>
    <x v="2338"/>
    <n v="5795.36"/>
    <n v="2897.68"/>
    <x v="2346"/>
    <x v="1"/>
  </r>
  <r>
    <n v="1"/>
    <s v="       110878"/>
    <s v="       102517"/>
    <s v="Vaga analitička Pioneer"/>
    <x v="2"/>
    <s v="11.04.18"/>
    <s v="01.05.18"/>
    <s v="1"/>
    <n v="20"/>
    <n v="1"/>
    <x v="2339"/>
    <n v="2852.19"/>
    <n v="2495.67"/>
    <x v="2347"/>
    <x v="2"/>
  </r>
  <r>
    <n v="1"/>
    <s v="       110879"/>
    <s v="       102223"/>
    <s v="Stolac žuti"/>
    <x v="1"/>
    <s v="12.04.18"/>
    <s v="01.05.18"/>
    <s v="1"/>
    <n v="12.5"/>
    <n v="1"/>
    <x v="2340"/>
    <n v="93.01"/>
    <n v="185.99"/>
    <x v="2348"/>
    <x v="2"/>
  </r>
  <r>
    <n v="1"/>
    <s v="       110880"/>
    <s v="       102223"/>
    <s v="Stolac žuti"/>
    <x v="1"/>
    <s v="12.04.18"/>
    <s v="01.05.18"/>
    <s v="1"/>
    <n v="12.5"/>
    <n v="1"/>
    <x v="2340"/>
    <n v="93.01"/>
    <n v="185.99"/>
    <x v="2348"/>
    <x v="2"/>
  </r>
  <r>
    <n v="1"/>
    <s v="       110881"/>
    <s v="       102195"/>
    <s v="STOLAC UREDSKI"/>
    <x v="1"/>
    <s v="12.04.18"/>
    <s v="01.05.18"/>
    <s v="1"/>
    <n v="12.5"/>
    <n v="1"/>
    <x v="2341"/>
    <n v="332.67"/>
    <n v="665.33"/>
    <x v="2349"/>
    <x v="2"/>
  </r>
  <r>
    <n v="1"/>
    <s v="       110882"/>
    <s v="       100684"/>
    <s v="MONITOR DELL 24&quot; U2412M"/>
    <x v="3"/>
    <s v="21.03.18"/>
    <s v="01.04.18"/>
    <s v="1"/>
    <n v="25"/>
    <n v="1"/>
    <x v="2328"/>
    <n v="1251.25"/>
    <n v="568.75"/>
    <x v="2336"/>
    <x v="1"/>
  </r>
  <r>
    <n v="1"/>
    <s v="       110883"/>
    <s v="       101573"/>
    <s v="Računalo HP prodesk 400"/>
    <x v="3"/>
    <s v="21.03.18"/>
    <s v="01.04.18"/>
    <s v="1"/>
    <n v="25"/>
    <n v="1"/>
    <x v="2342"/>
    <n v="4038.21"/>
    <n v="1835.54"/>
    <x v="2350"/>
    <x v="1"/>
  </r>
  <r>
    <n v="1"/>
    <s v="       110886"/>
    <s v="       102422"/>
    <s v="TV LED prijemnik Samsung4"/>
    <x v="2"/>
    <s v="27.03.18"/>
    <s v="01.04.18"/>
    <s v="1"/>
    <n v="20"/>
    <n v="1"/>
    <x v="2343"/>
    <n v="5026.45"/>
    <n v="4112.55"/>
    <x v="2351"/>
    <x v="2"/>
  </r>
  <r>
    <n v="1"/>
    <s v="       110888"/>
    <s v="       100795"/>
    <s v="Notebook Dell Inspirion55"/>
    <x v="3"/>
    <s v="11.05.18"/>
    <s v="01.06.18"/>
    <s v="1"/>
    <n v="25"/>
    <n v="1"/>
    <x v="2344"/>
    <n v="4667.3599999999997"/>
    <n v="2559.5300000000002"/>
    <x v="2352"/>
    <x v="1"/>
  </r>
  <r>
    <n v="1"/>
    <s v="       110889"/>
    <s v="       100221"/>
    <s v="Fotoaparat digital Canon"/>
    <x v="2"/>
    <s v="17.04.08"/>
    <s v="01.05.08"/>
    <s v="1"/>
    <n v="20"/>
    <n v="1"/>
    <x v="2345"/>
    <n v="1964.67"/>
    <n v="1719.08"/>
    <x v="2353"/>
    <x v="2"/>
  </r>
  <r>
    <n v="1"/>
    <s v="       110891"/>
    <s v="       101378"/>
    <s v="Printer HP LaserJet ProM2"/>
    <x v="3"/>
    <s v="10.05.18"/>
    <s v="01.06.18"/>
    <s v="1"/>
    <n v="25"/>
    <n v="1"/>
    <x v="2346"/>
    <n v="797.78"/>
    <n v="437.49"/>
    <x v="2354"/>
    <x v="1"/>
  </r>
  <r>
    <n v="1"/>
    <s v="       110893"/>
    <s v="       100689"/>
    <s v="Monitor Dell U2715H"/>
    <x v="3"/>
    <s v="08.06.18"/>
    <s v="01.07.18"/>
    <s v="1"/>
    <n v="25"/>
    <n v="1"/>
    <x v="2347"/>
    <n v="2234.38"/>
    <n v="1340.6200000000001"/>
    <x v="2355"/>
    <x v="1"/>
  </r>
  <r>
    <n v="1"/>
    <s v="       110894"/>
    <s v="       100689"/>
    <s v="Monitor Dell U2715H"/>
    <x v="3"/>
    <s v="08.06.18"/>
    <s v="01.07.18"/>
    <s v="1"/>
    <n v="25"/>
    <n v="1"/>
    <x v="2347"/>
    <n v="2234.38"/>
    <n v="1340.6200000000001"/>
    <x v="2355"/>
    <x v="1"/>
  </r>
  <r>
    <n v="1"/>
    <s v="       110895"/>
    <s v="       101581"/>
    <s v="Računalo HP ProDeskG4"/>
    <x v="3"/>
    <s v="08.06.18"/>
    <s v="01.07.18"/>
    <s v="1"/>
    <n v="25"/>
    <n v="1"/>
    <x v="2316"/>
    <n v="4350.78"/>
    <n v="2610.4700000000003"/>
    <x v="2324"/>
    <x v="1"/>
  </r>
  <r>
    <n v="1"/>
    <s v="       110899"/>
    <s v="       101374"/>
    <s v="PRINTER 3D"/>
    <x v="3"/>
    <s v="28.05.18"/>
    <s v="01.06.18"/>
    <s v="1"/>
    <n v="20"/>
    <n v="1"/>
    <x v="2348"/>
    <n v="1363.3"/>
    <n v="1275.3399999999999"/>
    <x v="2356"/>
    <x v="2"/>
  </r>
  <r>
    <n v="1"/>
    <s v="       110900"/>
    <s v="       100777"/>
    <s v="Notebook Acer Swift 7"/>
    <x v="3"/>
    <s v="13.06.18"/>
    <s v="01.07.18"/>
    <s v="1"/>
    <n v="25"/>
    <n v="1"/>
    <x v="2319"/>
    <n v="5843.75"/>
    <n v="3506.25"/>
    <x v="2327"/>
    <x v="1"/>
  </r>
  <r>
    <n v="1"/>
    <s v="       110903"/>
    <s v="       100214"/>
    <s v="Fotoaparat Canon EOS1300"/>
    <x v="2"/>
    <s v="24.05.18"/>
    <s v="01.06.18"/>
    <s v="1"/>
    <n v="20"/>
    <n v="1"/>
    <x v="2349"/>
    <n v="1575.83"/>
    <n v="1474.17"/>
    <x v="2357"/>
    <x v="2"/>
  </r>
  <r>
    <n v="1"/>
    <s v="       110907"/>
    <s v="       100102"/>
    <s v="Dekanski lanac"/>
    <x v="2"/>
    <s v="01.01.97"/>
    <s v="01.02.97"/>
    <s v="1"/>
    <n v="0"/>
    <n v="1"/>
    <x v="2350"/>
    <n v="0"/>
    <n v="0.15"/>
    <x v="2358"/>
    <x v="2"/>
  </r>
  <r>
    <n v="1"/>
    <s v="       110908"/>
    <s v="       100353"/>
    <s v="Kamera infracrvena za mje"/>
    <x v="3"/>
    <s v="20.06.18"/>
    <s v="01.07.18"/>
    <s v="1"/>
    <n v="20"/>
    <n v="1"/>
    <x v="2351"/>
    <n v="1800.25"/>
    <n v="1800.25"/>
    <x v="2359"/>
    <x v="2"/>
  </r>
  <r>
    <n v="1"/>
    <s v="       110909"/>
    <s v="       100359"/>
    <s v="Kamera za snimanje stijen"/>
    <x v="3"/>
    <s v="29.06.18"/>
    <s v="01.07.18"/>
    <s v="1"/>
    <n v="20"/>
    <n v="1"/>
    <x v="2352"/>
    <n v="15832.56"/>
    <n v="16073.75"/>
    <x v="2360"/>
    <x v="2"/>
  </r>
  <r>
    <n v="1"/>
    <s v="       110910"/>
    <s v="       102502"/>
    <s v="Uređaj za zavarivanje"/>
    <x v="2"/>
    <s v="12.06.18"/>
    <s v="01.07.18"/>
    <s v="1"/>
    <n v="20"/>
    <n v="1"/>
    <x v="2353"/>
    <n v="3786.76"/>
    <n v="12681.99"/>
    <x v="2361"/>
    <x v="2"/>
  </r>
  <r>
    <n v="1"/>
    <s v="       110913"/>
    <s v="       100601"/>
    <s v="Mobitel iPhone 8"/>
    <x v="3"/>
    <s v="18.07.18"/>
    <s v="01.08.18"/>
    <s v="1"/>
    <n v="20"/>
    <n v="1"/>
    <x v="1404"/>
    <n v="2416.1799999999998"/>
    <n v="2582.8200000000002"/>
    <x v="2362"/>
    <x v="2"/>
  </r>
  <r>
    <n v="1"/>
    <s v="       110918"/>
    <s v="       101708"/>
    <s v="Senzor za mjerenje pomaka"/>
    <x v="2"/>
    <s v="19.07.18"/>
    <s v="01.08.18"/>
    <s v="1"/>
    <n v="20"/>
    <n v="1"/>
    <x v="2354"/>
    <n v="3244.71"/>
    <n v="3468.4700000000003"/>
    <x v="2363"/>
    <x v="2"/>
  </r>
  <r>
    <n v="1"/>
    <s v="       110919"/>
    <s v="       101804"/>
    <s v="Software NIST"/>
    <x v="2"/>
    <s v="25.07.18"/>
    <s v="01.08.18"/>
    <s v="1"/>
    <n v="25"/>
    <n v="1"/>
    <x v="2355"/>
    <n v="1550.56"/>
    <n v="1015.87"/>
    <x v="2364"/>
    <x v="1"/>
  </r>
  <r>
    <n v="1"/>
    <s v="       110920"/>
    <s v="       101579"/>
    <s v="Računalo HP ProDesk G4"/>
    <x v="3"/>
    <s v="17.07.18"/>
    <s v="01.08.18"/>
    <s v="1"/>
    <n v="25"/>
    <n v="1"/>
    <x v="2342"/>
    <n v="3548.73"/>
    <n v="2325.02"/>
    <x v="2350"/>
    <x v="1"/>
  </r>
  <r>
    <n v="1"/>
    <s v="       110921"/>
    <s v="       101579"/>
    <s v="Računalo HP ProDesk G4"/>
    <x v="3"/>
    <s v="17.07.18"/>
    <s v="01.08.18"/>
    <s v="1"/>
    <n v="25"/>
    <n v="1"/>
    <x v="2316"/>
    <n v="4205.75"/>
    <n v="2755.5"/>
    <x v="2324"/>
    <x v="1"/>
  </r>
  <r>
    <n v="1"/>
    <s v="       110922"/>
    <s v="       101579"/>
    <s v="Računalo HP ProDesk G4"/>
    <x v="3"/>
    <s v="17.07.18"/>
    <s v="01.08.18"/>
    <s v="1"/>
    <n v="25"/>
    <n v="1"/>
    <x v="2316"/>
    <n v="4205.75"/>
    <n v="2755.5"/>
    <x v="2324"/>
    <x v="1"/>
  </r>
  <r>
    <n v="1"/>
    <s v="       110923"/>
    <s v="       101579"/>
    <s v="Računalo HP ProDesk G4"/>
    <x v="3"/>
    <s v="17.07.18"/>
    <s v="01.08.18"/>
    <s v="1"/>
    <n v="25"/>
    <n v="1"/>
    <x v="2316"/>
    <n v="4205.75"/>
    <n v="2755.5"/>
    <x v="2324"/>
    <x v="1"/>
  </r>
  <r>
    <n v="1"/>
    <s v="       110924"/>
    <s v="       101581"/>
    <s v="Računalo HP ProDeskG4"/>
    <x v="3"/>
    <s v="29.08.18"/>
    <s v="01.09.18"/>
    <s v="1"/>
    <n v="25"/>
    <n v="1"/>
    <x v="2356"/>
    <n v="3922.66"/>
    <n v="2801.91"/>
    <x v="2365"/>
    <x v="2"/>
  </r>
  <r>
    <n v="1"/>
    <s v="       110925"/>
    <s v="       101708"/>
    <s v="Senzor za mjerenje pomaka"/>
    <x v="2"/>
    <s v="19.07.18"/>
    <s v="01.08.18"/>
    <s v="1"/>
    <n v="20"/>
    <n v="1"/>
    <x v="2354"/>
    <n v="3244.71"/>
    <n v="3468.4700000000003"/>
    <x v="2363"/>
    <x v="2"/>
  </r>
  <r>
    <n v="1"/>
    <s v="       110926"/>
    <s v="       102006"/>
    <s v="Stol radni 120x80xH74"/>
    <x v="1"/>
    <s v="28.08.18"/>
    <s v="01.09.18"/>
    <s v="1"/>
    <n v="12.5"/>
    <n v="1"/>
    <x v="2357"/>
    <n v="487.18"/>
    <n v="1183.1600000000001"/>
    <x v="2366"/>
    <x v="2"/>
  </r>
  <r>
    <n v="1"/>
    <s v="       110927"/>
    <s v="       101869"/>
    <s v="Stol  120x160xH74"/>
    <x v="1"/>
    <s v="28.08.18"/>
    <s v="01.09.18"/>
    <s v="1"/>
    <n v="12.5"/>
    <n v="1"/>
    <x v="2358"/>
    <n v="812.4"/>
    <n v="1972.94"/>
    <x v="2367"/>
    <x v="2"/>
  </r>
  <r>
    <n v="1"/>
    <s v="       110928"/>
    <s v="       100884"/>
    <s v="Ormar 90x45xH223"/>
    <x v="1"/>
    <s v="28.08.18"/>
    <s v="01.09.18"/>
    <s v="1"/>
    <n v="12.5"/>
    <n v="1"/>
    <x v="2359"/>
    <n v="882.44"/>
    <n v="2143.08"/>
    <x v="2368"/>
    <x v="2"/>
  </r>
  <r>
    <n v="1"/>
    <s v="       110929"/>
    <s v="       100884"/>
    <s v="Ormar 90x45xH223"/>
    <x v="1"/>
    <s v="28.08.18"/>
    <s v="01.09.18"/>
    <s v="1"/>
    <n v="12.5"/>
    <n v="1"/>
    <x v="2359"/>
    <n v="882.44"/>
    <n v="2143.08"/>
    <x v="2368"/>
    <x v="2"/>
  </r>
  <r>
    <n v="1"/>
    <s v="       110930"/>
    <s v="       100955"/>
    <s v="Ormar niski 90x45xH149,6"/>
    <x v="1"/>
    <s v="28.08.18"/>
    <s v="01.09.18"/>
    <s v="1"/>
    <n v="12.5"/>
    <n v="1"/>
    <x v="2360"/>
    <n v="471.01"/>
    <n v="1143.9000000000001"/>
    <x v="2369"/>
    <x v="2"/>
  </r>
  <r>
    <n v="1"/>
    <s v="       110931"/>
    <s v="       100955"/>
    <s v="Ormar niski 90x45xH149,6"/>
    <x v="1"/>
    <s v="28.08.18"/>
    <s v="01.09.18"/>
    <s v="1"/>
    <n v="12.5"/>
    <n v="1"/>
    <x v="2360"/>
    <n v="471.01"/>
    <n v="1143.9000000000001"/>
    <x v="2369"/>
    <x v="2"/>
  </r>
  <r>
    <n v="1"/>
    <s v="       110932"/>
    <s v="       101011"/>
    <s v="Ormar staklen45x45xH149,6"/>
    <x v="1"/>
    <s v="28.08.18"/>
    <s v="01.09.18"/>
    <s v="1"/>
    <n v="12.5"/>
    <n v="1"/>
    <x v="2361"/>
    <n v="388.29"/>
    <n v="942.98"/>
    <x v="2370"/>
    <x v="2"/>
  </r>
  <r>
    <n v="1"/>
    <s v="       110933"/>
    <s v="       100885"/>
    <s v="Ormar 90x45xH223,2"/>
    <x v="1"/>
    <s v="28.08.18"/>
    <s v="01.09.18"/>
    <s v="1"/>
    <n v="12.5"/>
    <n v="1"/>
    <x v="2362"/>
    <n v="701.45"/>
    <n v="1703.52"/>
    <x v="2371"/>
    <x v="2"/>
  </r>
  <r>
    <n v="1"/>
    <s v="       110934"/>
    <s v="       100885"/>
    <s v="Ormar 90x45xH223,2"/>
    <x v="1"/>
    <s v="28.08.18"/>
    <s v="01.09.18"/>
    <s v="1"/>
    <n v="12.5"/>
    <n v="1"/>
    <x v="2362"/>
    <n v="701.45"/>
    <n v="1703.52"/>
    <x v="2371"/>
    <x v="2"/>
  </r>
  <r>
    <n v="1"/>
    <s v="       110935"/>
    <s v="       100885"/>
    <s v="Ormar 90x45xH223,2"/>
    <x v="1"/>
    <s v="28.08.18"/>
    <s v="01.09.18"/>
    <s v="1"/>
    <n v="12.5"/>
    <n v="1"/>
    <x v="2362"/>
    <n v="701.45"/>
    <n v="1703.52"/>
    <x v="2371"/>
    <x v="2"/>
  </r>
  <r>
    <n v="1"/>
    <s v="       110936"/>
    <s v="       101369"/>
    <s v="Preša hidraulična HWP30T"/>
    <x v="2"/>
    <s v="21.06.18"/>
    <s v="01.07.18"/>
    <s v="1"/>
    <n v="20"/>
    <n v="1"/>
    <x v="2363"/>
    <n v="1530.63"/>
    <n v="2419.37"/>
    <x v="2372"/>
    <x v="2"/>
  </r>
  <r>
    <n v="1"/>
    <s v="       110937"/>
    <s v="       100602"/>
    <s v="Mobitel Samsung Galaxy"/>
    <x v="3"/>
    <s v="30.05.18"/>
    <s v="01.06.18"/>
    <s v="1"/>
    <n v="20"/>
    <n v="1"/>
    <x v="2364"/>
    <n v="2770.08"/>
    <n v="2591.35"/>
    <x v="2373"/>
    <x v="2"/>
  </r>
  <r>
    <n v="1"/>
    <s v="       110938"/>
    <s v="       102527"/>
    <s v="Vaga precizna 200g"/>
    <x v="2"/>
    <s v="31.07.18"/>
    <s v="01.08.18"/>
    <s v="1"/>
    <n v="20"/>
    <n v="1"/>
    <x v="2365"/>
    <n v="1353.33"/>
    <n v="1446.67"/>
    <x v="2374"/>
    <x v="2"/>
  </r>
  <r>
    <n v="1"/>
    <s v="       110939"/>
    <s v="       100688"/>
    <s v="Monitor Dell U2412M"/>
    <x v="3"/>
    <s v="18.09.18"/>
    <s v="01.10.18"/>
    <s v="1"/>
    <n v="25"/>
    <n v="1"/>
    <x v="2328"/>
    <n v="1023.75"/>
    <n v="796.25"/>
    <x v="2375"/>
    <x v="2"/>
  </r>
  <r>
    <n v="1"/>
    <s v="       110941"/>
    <s v="       100688"/>
    <s v="Monitor Dell U2412M"/>
    <x v="3"/>
    <s v="19.09.18"/>
    <s v="01.10.18"/>
    <s v="1"/>
    <n v="25"/>
    <n v="1"/>
    <x v="2320"/>
    <n v="988.94"/>
    <n v="769.18000000000006"/>
    <x v="2376"/>
    <x v="2"/>
  </r>
  <r>
    <n v="1"/>
    <s v="       110942"/>
    <s v="       100260"/>
    <s v="GPS ROX ručni"/>
    <x v="2"/>
    <s v="02.07.18"/>
    <s v="01.08.18"/>
    <s v="1"/>
    <n v="20"/>
    <n v="1"/>
    <x v="2366"/>
    <n v="716.69"/>
    <n v="766.12"/>
    <x v="2377"/>
    <x v="2"/>
  </r>
  <r>
    <n v="1"/>
    <s v="       110943"/>
    <s v="       101185"/>
    <s v="Periodni sustav od plexij"/>
    <x v="2"/>
    <s v="13.09.18"/>
    <s v="01.10.18"/>
    <s v="1"/>
    <n v="20"/>
    <n v="1"/>
    <x v="2367"/>
    <n v="5611.9400000000005"/>
    <n v="10140.86"/>
    <x v="2378"/>
    <x v="2"/>
  </r>
  <r>
    <n v="1"/>
    <s v="       110944"/>
    <s v="       101778"/>
    <s v="Softw.MS Windows Home"/>
    <x v="4"/>
    <s v="25.09.18"/>
    <s v="01.10.18"/>
    <s v="1"/>
    <n v="25"/>
    <n v="1"/>
    <x v="2368"/>
    <n v="471.91"/>
    <n v="367.04"/>
    <x v="2379"/>
    <x v="2"/>
  </r>
  <r>
    <n v="1"/>
    <s v="       110945"/>
    <s v="       100192"/>
    <s v="Fotelja uredska"/>
    <x v="1"/>
    <s v="24.09.18"/>
    <s v="01.10.18"/>
    <s v="1"/>
    <n v="12.5"/>
    <n v="1"/>
    <x v="2369"/>
    <n v="743.33"/>
    <n v="1899.65"/>
    <x v="2380"/>
    <x v="2"/>
  </r>
  <r>
    <n v="1"/>
    <s v="       110946"/>
    <s v="       101784"/>
    <s v="SOFTW.UREDSKO POSLOVANJE"/>
    <x v="4"/>
    <s v="31.05.18"/>
    <s v="01.06.18"/>
    <s v="1"/>
    <n v="25"/>
    <n v="1"/>
    <x v="2370"/>
    <n v="6238.75"/>
    <n v="3421.25"/>
    <x v="2381"/>
    <x v="1"/>
  </r>
  <r>
    <n v="1"/>
    <s v="       110949"/>
    <s v="       101377"/>
    <s v="PRINTER HP LASERJET"/>
    <x v="3"/>
    <s v="02.10.18"/>
    <s v="01.11.18"/>
    <s v="1"/>
    <n v="25"/>
    <n v="1"/>
    <x v="2346"/>
    <n v="669.11"/>
    <n v="566.16"/>
    <x v="2382"/>
    <x v="2"/>
  </r>
  <r>
    <n v="1"/>
    <s v="       110951"/>
    <s v="       100606"/>
    <s v="Mobitel Samsung Galaxy S9"/>
    <x v="3"/>
    <s v="09.10.18"/>
    <s v="01.11.18"/>
    <s v="1"/>
    <n v="20"/>
    <n v="1"/>
    <x v="2371"/>
    <n v="2177.0700000000002"/>
    <n v="2846.93"/>
    <x v="2383"/>
    <x v="2"/>
  </r>
  <r>
    <n v="1"/>
    <s v="       110953"/>
    <s v="       100796"/>
    <s v="Notebook Dell Latitude559"/>
    <x v="3"/>
    <s v="29.10.18"/>
    <s v="01.11.18"/>
    <s v="1"/>
    <n v="25"/>
    <n v="1"/>
    <x v="2319"/>
    <n v="5064.58"/>
    <n v="4285.42"/>
    <x v="2384"/>
    <x v="2"/>
  </r>
  <r>
    <n v="1"/>
    <s v="       110955"/>
    <s v="       100688"/>
    <s v="Monitor Dell U2412M"/>
    <x v="3"/>
    <s v="10.10.18"/>
    <s v="01.11.18"/>
    <s v="1"/>
    <n v="25"/>
    <n v="1"/>
    <x v="2328"/>
    <n v="985.83"/>
    <n v="834.17000000000007"/>
    <x v="2375"/>
    <x v="2"/>
  </r>
  <r>
    <n v="1"/>
    <s v="       110956"/>
    <s v="       100688"/>
    <s v="Monitor Dell U2412M"/>
    <x v="3"/>
    <s v="29.10.18"/>
    <s v="01.11.18"/>
    <s v="1"/>
    <n v="25"/>
    <n v="1"/>
    <x v="2320"/>
    <n v="952.32"/>
    <n v="805.80000000000007"/>
    <x v="2376"/>
    <x v="2"/>
  </r>
  <r>
    <n v="1"/>
    <s v="       110957"/>
    <s v="       100688"/>
    <s v="Monitor Dell U2412M"/>
    <x v="3"/>
    <s v="29.10.18"/>
    <s v="01.11.18"/>
    <s v="1"/>
    <n v="25"/>
    <n v="1"/>
    <x v="2320"/>
    <n v="952.32"/>
    <n v="805.80000000000007"/>
    <x v="2376"/>
    <x v="2"/>
  </r>
  <r>
    <n v="1"/>
    <s v="       110958"/>
    <s v="       100688"/>
    <s v="Monitor Dell U2412M"/>
    <x v="3"/>
    <s v="29.10.18"/>
    <s v="01.11.18"/>
    <s v="1"/>
    <n v="25"/>
    <n v="1"/>
    <x v="2320"/>
    <n v="952.32"/>
    <n v="805.80000000000007"/>
    <x v="2376"/>
    <x v="2"/>
  </r>
  <r>
    <n v="1"/>
    <s v="       110959"/>
    <s v="       100688"/>
    <s v="Monitor Dell U2412M"/>
    <x v="3"/>
    <s v="26.10.18"/>
    <s v="01.11.18"/>
    <s v="1"/>
    <n v="25"/>
    <n v="1"/>
    <x v="2320"/>
    <n v="952.32"/>
    <n v="805.80000000000007"/>
    <x v="2376"/>
    <x v="2"/>
  </r>
  <r>
    <n v="1"/>
    <s v="       110960"/>
    <s v="       100688"/>
    <s v="Monitor Dell U2412M"/>
    <x v="3"/>
    <s v="29.10.18"/>
    <s v="01.11.18"/>
    <s v="1"/>
    <n v="25"/>
    <n v="1"/>
    <x v="2320"/>
    <n v="952.32"/>
    <n v="805.80000000000007"/>
    <x v="2376"/>
    <x v="2"/>
  </r>
  <r>
    <n v="1"/>
    <s v="       110963"/>
    <s v="       100825"/>
    <s v="Notebook Lenovo 330"/>
    <x v="3"/>
    <s v="31.10.18"/>
    <s v="01.11.18"/>
    <s v="1"/>
    <n v="25"/>
    <n v="1"/>
    <x v="2372"/>
    <n v="3244.15"/>
    <n v="2745.05"/>
    <x v="2385"/>
    <x v="2"/>
  </r>
  <r>
    <n v="1"/>
    <s v="       110965"/>
    <s v="       101089"/>
    <s v="Ormar za sef"/>
    <x v="1"/>
    <s v="08.11.18"/>
    <s v="01.12.18"/>
    <s v="1"/>
    <n v="12.5"/>
    <n v="1"/>
    <x v="2373"/>
    <n v="455.96000000000004"/>
    <n v="1294.92"/>
    <x v="2386"/>
    <x v="2"/>
  </r>
  <r>
    <n v="1"/>
    <s v="       110966"/>
    <s v="       100222"/>
    <s v="Fotoaparat digitalni Cano"/>
    <x v="2"/>
    <s v="12.11.18"/>
    <s v="01.12.18"/>
    <s v="1"/>
    <n v="20"/>
    <n v="1"/>
    <x v="2374"/>
    <n v="1204.17"/>
    <n v="1685.83"/>
    <x v="2387"/>
    <x v="2"/>
  </r>
  <r>
    <n v="1"/>
    <s v="       110967"/>
    <s v="       102195"/>
    <s v="STOLAC UREDSKI"/>
    <x v="1"/>
    <s v="29.10.18"/>
    <s v="01.11.18"/>
    <s v="1"/>
    <n v="12.5"/>
    <n v="1"/>
    <x v="2375"/>
    <n v="424.71000000000004"/>
    <n v="1143.4100000000001"/>
    <x v="2388"/>
    <x v="2"/>
  </r>
  <r>
    <n v="1"/>
    <s v="       110969"/>
    <s v="       102455"/>
    <s v="Uredski stolac"/>
    <x v="1"/>
    <s v="28.09.18"/>
    <s v="01.10.18"/>
    <s v="1"/>
    <n v="12.5"/>
    <n v="1"/>
    <x v="2376"/>
    <n v="1460.02"/>
    <n v="3731.17"/>
    <x v="2389"/>
    <x v="2"/>
  </r>
  <r>
    <n v="1"/>
    <s v="       110970"/>
    <s v="       100404"/>
    <s v="Kolor metar za mjernje sv"/>
    <x v="2"/>
    <s v="21.11.18"/>
    <s v="01.12.18"/>
    <s v="1"/>
    <n v="20"/>
    <n v="1"/>
    <x v="2377"/>
    <n v="4169.2700000000004"/>
    <n v="5836.9800000000005"/>
    <x v="2390"/>
    <x v="2"/>
  </r>
  <r>
    <n v="1"/>
    <s v="       110972"/>
    <s v="       100471"/>
    <s v="Ladičar drveni 3 ladice"/>
    <x v="1"/>
    <s v="27.11.18"/>
    <s v="01.12.18"/>
    <s v="1"/>
    <n v="12.5"/>
    <n v="1"/>
    <x v="2378"/>
    <n v="181.77"/>
    <n v="516.19000000000005"/>
    <x v="2391"/>
    <x v="2"/>
  </r>
  <r>
    <n v="1"/>
    <s v="       110974"/>
    <s v="       100605"/>
    <s v="Mobitel Samsung Galaxy S4"/>
    <x v="3"/>
    <s v="29.11.18"/>
    <s v="01.12.18"/>
    <s v="1"/>
    <n v="20"/>
    <n v="1"/>
    <x v="2379"/>
    <n v="2078.75"/>
    <n v="2910.25"/>
    <x v="2392"/>
    <x v="2"/>
  </r>
  <r>
    <n v="1"/>
    <s v="       110976"/>
    <s v="       101377"/>
    <s v="PRINTER HP LASERJET"/>
    <x v="3"/>
    <s v="19.12.18"/>
    <s v="01.01.19"/>
    <s v="1"/>
    <n v="25"/>
    <n v="1"/>
    <x v="2380"/>
    <n v="639.38"/>
    <n v="639.37"/>
    <x v="2393"/>
    <x v="2"/>
  </r>
  <r>
    <n v="1"/>
    <s v="       110977"/>
    <s v="       100688"/>
    <s v="Monitor Dell U2412M"/>
    <x v="3"/>
    <s v="19.12.18"/>
    <s v="01.01.19"/>
    <s v="1"/>
    <n v="25"/>
    <n v="1"/>
    <x v="2328"/>
    <n v="910"/>
    <n v="910"/>
    <x v="2375"/>
    <x v="2"/>
  </r>
  <r>
    <n v="1"/>
    <s v="       110978"/>
    <s v="       100688"/>
    <s v="Monitor Dell U2412M"/>
    <x v="3"/>
    <s v="19.12.18"/>
    <s v="01.01.19"/>
    <s v="1"/>
    <n v="25"/>
    <n v="1"/>
    <x v="2328"/>
    <n v="910"/>
    <n v="910"/>
    <x v="2375"/>
    <x v="2"/>
  </r>
  <r>
    <n v="1"/>
    <s v="       110979"/>
    <s v="       100688"/>
    <s v="Monitor Dell U2412M"/>
    <x v="3"/>
    <s v="19.12.18"/>
    <s v="01.01.19"/>
    <s v="1"/>
    <n v="25"/>
    <n v="1"/>
    <x v="2328"/>
    <n v="910"/>
    <n v="910"/>
    <x v="2375"/>
    <x v="2"/>
  </r>
  <r>
    <n v="1"/>
    <s v="       110980"/>
    <s v="       102434"/>
    <s v="UPS Emerson"/>
    <x v="2"/>
    <s v="19.12.18"/>
    <s v="01.01.19"/>
    <s v="1"/>
    <n v="25"/>
    <n v="1"/>
    <x v="2381"/>
    <n v="4191.84"/>
    <n v="4191.83"/>
    <x v="2394"/>
    <x v="2"/>
  </r>
  <r>
    <n v="1"/>
    <s v="       110981"/>
    <s v="       101221"/>
    <s v="Pisač HP LaserJet"/>
    <x v="3"/>
    <s v="21.12.18"/>
    <s v="01.01.19"/>
    <s v="1"/>
    <n v="25"/>
    <n v="1"/>
    <x v="2083"/>
    <n v="449.5"/>
    <n v="449.5"/>
    <x v="2395"/>
    <x v="2"/>
  </r>
  <r>
    <n v="1"/>
    <s v="       110982"/>
    <s v="       100495"/>
    <s v="Loger data DT80"/>
    <x v="2"/>
    <s v="14.12.18"/>
    <s v="01.01.19"/>
    <s v="1"/>
    <n v="20"/>
    <n v="1"/>
    <x v="2382"/>
    <n v="7496.2"/>
    <n v="11244.29"/>
    <x v="2396"/>
    <x v="2"/>
  </r>
  <r>
    <n v="1"/>
    <s v="       110986"/>
    <s v="       100268"/>
    <s v="GPSMAP Garmini 66St"/>
    <x v="2"/>
    <s v="11.12.18"/>
    <s v="01.01.19"/>
    <s v="1"/>
    <n v="20"/>
    <n v="1"/>
    <x v="2383"/>
    <n v="637.65"/>
    <n v="2550.6"/>
    <x v="2397"/>
    <x v="2"/>
  </r>
  <r>
    <n v="1"/>
    <s v="       110988"/>
    <s v="       100534"/>
    <s v="Mikroskop Dino-Lite"/>
    <x v="2"/>
    <s v="13.12.18"/>
    <s v="01.01.19"/>
    <s v="1"/>
    <n v="20"/>
    <n v="1"/>
    <x v="2384"/>
    <n v="3315.21"/>
    <n v="6885.42"/>
    <x v="2398"/>
    <x v="2"/>
  </r>
  <r>
    <n v="1"/>
    <s v="       110989"/>
    <s v="       100129"/>
    <s v="Docking station Kenai"/>
    <x v="2"/>
    <s v="06.12.18"/>
    <s v="01.01.19"/>
    <s v="1"/>
    <n v="25"/>
    <n v="1"/>
    <x v="2385"/>
    <n v="2268.2000000000003"/>
    <n v="2268.2000000000003"/>
    <x v="2399"/>
    <x v="2"/>
  </r>
  <r>
    <n v="1"/>
    <s v="       110991"/>
    <s v="       102011"/>
    <s v="Stol radni 140x80x75"/>
    <x v="1"/>
    <s v="19.12.18"/>
    <s v="01.01.19"/>
    <s v="1"/>
    <n v="12.5"/>
    <n v="1"/>
    <x v="2386"/>
    <n v="282.3"/>
    <n v="846.86"/>
    <x v="2400"/>
    <x v="2"/>
  </r>
  <r>
    <n v="1"/>
    <s v="       110992"/>
    <s v="       102195"/>
    <s v="STOLAC UREDSKI"/>
    <x v="1"/>
    <s v="19.12.18"/>
    <s v="01.01.19"/>
    <s v="1"/>
    <n v="12.5"/>
    <n v="1"/>
    <x v="2387"/>
    <n v="357.3"/>
    <n v="1071.8700000000001"/>
    <x v="2401"/>
    <x v="2"/>
  </r>
  <r>
    <n v="1"/>
    <s v="       110993"/>
    <s v="       102195"/>
    <s v="STOLAC UREDSKI"/>
    <x v="1"/>
    <s v="19.12.18"/>
    <s v="01.01.19"/>
    <s v="1"/>
    <n v="12.5"/>
    <n v="1"/>
    <x v="2387"/>
    <n v="357.3"/>
    <n v="1071.8700000000001"/>
    <x v="2401"/>
    <x v="2"/>
  </r>
  <r>
    <n v="1"/>
    <s v="       110994"/>
    <s v="       101651"/>
    <s v="Razglasni sustav prijenos"/>
    <x v="2"/>
    <s v="15.01.19"/>
    <s v="01.02.19"/>
    <s v="1"/>
    <n v="20"/>
    <n v="1"/>
    <x v="2388"/>
    <n v="1431.75"/>
    <n v="2303.25"/>
    <x v="2402"/>
    <x v="2"/>
  </r>
  <r>
    <n v="1"/>
    <s v="       110998"/>
    <s v="       101818"/>
    <s v="Sonda za mjer.sadržaja vl"/>
    <x v="2"/>
    <s v="18.12.18"/>
    <s v="01.01.19"/>
    <s v="1"/>
    <n v="20"/>
    <n v="1"/>
    <x v="2389"/>
    <n v="3929.16"/>
    <n v="5893.75"/>
    <x v="2403"/>
    <x v="2"/>
  </r>
  <r>
    <n v="1"/>
    <s v="       111000"/>
    <s v="       100471"/>
    <s v="Ladičar drveni 3 ladice"/>
    <x v="1"/>
    <s v="27.11.18"/>
    <s v="01.12.18"/>
    <s v="1"/>
    <n v="12.5"/>
    <n v="1"/>
    <x v="2390"/>
    <n v="181.75"/>
    <n v="516.18000000000006"/>
    <x v="2404"/>
    <x v="2"/>
  </r>
  <r>
    <n v="1"/>
    <s v="       111001"/>
    <s v="       100471"/>
    <s v="Ladičar drveni 3 ladice"/>
    <x v="1"/>
    <s v="27.11.18"/>
    <s v="01.12.18"/>
    <s v="1"/>
    <n v="12.5"/>
    <n v="1"/>
    <x v="2390"/>
    <n v="181.75"/>
    <n v="516.18000000000006"/>
    <x v="2404"/>
    <x v="2"/>
  </r>
  <r>
    <n v="1"/>
    <s v="       111002"/>
    <s v="       100471"/>
    <s v="Ladičar drveni 3 ladice"/>
    <x v="1"/>
    <s v="27.11.18"/>
    <s v="01.12.18"/>
    <s v="1"/>
    <n v="12.5"/>
    <n v="1"/>
    <x v="2390"/>
    <n v="181.75"/>
    <n v="516.18000000000006"/>
    <x v="2404"/>
    <x v="2"/>
  </r>
  <r>
    <n v="1"/>
    <s v="       111003"/>
    <s v="       100471"/>
    <s v="Ladičar drveni 3 ladice"/>
    <x v="1"/>
    <s v="27.11.18"/>
    <s v="01.12.18"/>
    <s v="1"/>
    <n v="12.5"/>
    <n v="1"/>
    <x v="2390"/>
    <n v="181.75"/>
    <n v="516.18000000000006"/>
    <x v="2404"/>
    <x v="2"/>
  </r>
  <r>
    <n v="1"/>
    <s v="       111004"/>
    <s v="       100471"/>
    <s v="Ladičar drveni 3 ladice"/>
    <x v="1"/>
    <s v="27.11.18"/>
    <s v="01.12.18"/>
    <s v="1"/>
    <n v="12.5"/>
    <n v="1"/>
    <x v="2390"/>
    <n v="181.75"/>
    <n v="516.18000000000006"/>
    <x v="2404"/>
    <x v="2"/>
  </r>
  <r>
    <n v="1"/>
    <s v="       111007"/>
    <s v="       100460"/>
    <s v="Laborator. držač jezge"/>
    <x v="2"/>
    <s v="12.12.18"/>
    <s v="01.01.19"/>
    <s v="1"/>
    <n v="20"/>
    <n v="1"/>
    <x v="991"/>
    <n v="3000"/>
    <n v="4500"/>
    <x v="2405"/>
    <x v="2"/>
  </r>
  <r>
    <n v="1"/>
    <s v="       111008"/>
    <s v="       102526"/>
    <s v="Vaga precizna"/>
    <x v="2"/>
    <s v="05.12.18"/>
    <s v="01.01.19"/>
    <s v="1"/>
    <n v="20"/>
    <n v="1"/>
    <x v="2391"/>
    <n v="2774.86"/>
    <n v="4162.2700000000004"/>
    <x v="2406"/>
    <x v="2"/>
  </r>
  <r>
    <n v="1"/>
    <s v="       111009"/>
    <s v="       100580"/>
    <s v="Mjerni uređaj za radon +"/>
    <x v="2"/>
    <s v="09.07.18"/>
    <s v="01.08.18"/>
    <s v="1"/>
    <n v="20"/>
    <n v="1"/>
    <x v="2392"/>
    <n v="13258.51"/>
    <n v="14172.9"/>
    <x v="2407"/>
    <x v="2"/>
  </r>
  <r>
    <n v="1"/>
    <s v="       111011"/>
    <s v="       101405"/>
    <s v="Projektor Casio XJ-V2"/>
    <x v="2"/>
    <s v="06.02.19"/>
    <s v="01.03.19"/>
    <s v="1"/>
    <n v="25"/>
    <n v="1"/>
    <x v="2393"/>
    <n v="2422.92"/>
    <n v="2863.4500000000003"/>
    <x v="2408"/>
    <x v="2"/>
  </r>
  <r>
    <n v="1"/>
    <s v="       111012"/>
    <s v="       100449"/>
    <s v="Kupelj ultrazvučna"/>
    <x v="3"/>
    <s v="10.01.19"/>
    <s v="01.02.19"/>
    <s v="1"/>
    <n v="20"/>
    <n v="1"/>
    <x v="2394"/>
    <n v="2584.5100000000002"/>
    <n v="4157.7"/>
    <x v="2409"/>
    <x v="2"/>
  </r>
  <r>
    <n v="1"/>
    <s v="       111013"/>
    <s v="       102491"/>
    <s v="Uređaj za ispitivanje mje"/>
    <x v="2"/>
    <s v="17.01.19"/>
    <s v="01.02.19"/>
    <s v="1"/>
    <n v="20"/>
    <n v="1"/>
    <x v="2395"/>
    <n v="6222.4800000000005"/>
    <n v="10010.06"/>
    <x v="2410"/>
    <x v="2"/>
  </r>
  <r>
    <n v="1"/>
    <s v="       111015"/>
    <s v="       102508"/>
    <s v="Uzorkivač otopine tla"/>
    <x v="2"/>
    <s v="23.01.19"/>
    <s v="01.02.19"/>
    <s v="1"/>
    <n v="20"/>
    <n v="1"/>
    <x v="2396"/>
    <n v="1800.67"/>
    <n v="2896.7400000000002"/>
    <x v="2411"/>
    <x v="2"/>
  </r>
  <r>
    <n v="1"/>
    <s v="       111016"/>
    <s v="       102508"/>
    <s v="Uzorkivač otopine tla"/>
    <x v="2"/>
    <s v="23.01.19"/>
    <s v="01.02.19"/>
    <s v="1"/>
    <n v="20"/>
    <n v="1"/>
    <x v="2396"/>
    <n v="1800.67"/>
    <n v="2896.7400000000002"/>
    <x v="2411"/>
    <x v="2"/>
  </r>
  <r>
    <n v="1"/>
    <s v="       111017"/>
    <s v="       102508"/>
    <s v="Uzorkivač otopine tla"/>
    <x v="2"/>
    <s v="23.01.19"/>
    <s v="01.02.19"/>
    <s v="1"/>
    <n v="20"/>
    <n v="1"/>
    <x v="2396"/>
    <n v="1800.67"/>
    <n v="2896.7400000000002"/>
    <x v="2411"/>
    <x v="2"/>
  </r>
  <r>
    <n v="1"/>
    <s v="       111018"/>
    <s v="       102508"/>
    <s v="Uzorkivač otopine tla"/>
    <x v="2"/>
    <s v="23.01.19"/>
    <s v="01.02.19"/>
    <s v="1"/>
    <n v="20"/>
    <n v="1"/>
    <x v="2397"/>
    <n v="1800.67"/>
    <n v="2896.73"/>
    <x v="2412"/>
    <x v="2"/>
  </r>
  <r>
    <n v="1"/>
    <s v="       111020"/>
    <s v="       101019"/>
    <s v="Ormar ugradbeni"/>
    <x v="1"/>
    <s v="25.01.19"/>
    <s v="01.02.19"/>
    <s v="1"/>
    <n v="12.5"/>
    <n v="1"/>
    <x v="2398"/>
    <n v="1089.49"/>
    <n v="3457.94"/>
    <x v="2413"/>
    <x v="2"/>
  </r>
  <r>
    <n v="1"/>
    <s v="       111023"/>
    <s v="       101691"/>
    <s v="Sef protuprovalni"/>
    <x v="2"/>
    <s v="08.02.19"/>
    <s v="01.03.19"/>
    <s v="1"/>
    <n v="12.5"/>
    <n v="1"/>
    <x v="2399"/>
    <n v="1735.6000000000001"/>
    <n v="5837.9000000000005"/>
    <x v="2414"/>
    <x v="2"/>
  </r>
  <r>
    <n v="1"/>
    <s v="       111024"/>
    <s v="       101997"/>
    <s v="Stol radni"/>
    <x v="1"/>
    <s v="14.02.19"/>
    <s v="01.03.19"/>
    <s v="1"/>
    <n v="12.5"/>
    <n v="1"/>
    <x v="2400"/>
    <n v="382.42"/>
    <n v="1286.31"/>
    <x v="2415"/>
    <x v="2"/>
  </r>
  <r>
    <n v="1"/>
    <s v="       111025"/>
    <s v="       101655"/>
    <s v="Regal"/>
    <x v="1"/>
    <s v="14.02.19"/>
    <s v="01.03.19"/>
    <s v="1"/>
    <n v="12.5"/>
    <n v="1"/>
    <x v="2401"/>
    <n v="194.76"/>
    <n v="655.08000000000004"/>
    <x v="2416"/>
    <x v="2"/>
  </r>
  <r>
    <n v="1"/>
    <s v="       111029"/>
    <s v="       102195"/>
    <s v="STOLAC UREDSKI"/>
    <x v="1"/>
    <s v="27.02.19"/>
    <s v="01.03.19"/>
    <s v="1"/>
    <n v="12.5"/>
    <n v="1"/>
    <x v="2402"/>
    <n v="243.02"/>
    <n v="817.42000000000007"/>
    <x v="2417"/>
    <x v="2"/>
  </r>
  <r>
    <n v="1"/>
    <s v="       111030"/>
    <s v="       101997"/>
    <s v="Stol radni"/>
    <x v="1"/>
    <s v="14.02.19"/>
    <s v="01.03.19"/>
    <s v="1"/>
    <n v="12.5"/>
    <n v="1"/>
    <x v="2400"/>
    <n v="382.42"/>
    <n v="1286.31"/>
    <x v="2415"/>
    <x v="2"/>
  </r>
  <r>
    <n v="1"/>
    <s v="       111031"/>
    <s v="       101655"/>
    <s v="Regal"/>
    <x v="1"/>
    <s v="14.02.19"/>
    <s v="01.03.19"/>
    <s v="1"/>
    <n v="12.5"/>
    <n v="1"/>
    <x v="2403"/>
    <n v="194.75"/>
    <n v="655.08000000000004"/>
    <x v="2418"/>
    <x v="2"/>
  </r>
  <r>
    <n v="1"/>
    <s v="       111032"/>
    <s v="       101997"/>
    <s v="Stol radni"/>
    <x v="1"/>
    <s v="14.02.19"/>
    <s v="01.03.19"/>
    <s v="1"/>
    <n v="12.5"/>
    <n v="1"/>
    <x v="2404"/>
    <n v="382.42"/>
    <n v="1286.32"/>
    <x v="2419"/>
    <x v="2"/>
  </r>
  <r>
    <n v="1"/>
    <s v="       111033"/>
    <s v="       101655"/>
    <s v="Regal"/>
    <x v="1"/>
    <s v="14.02.19"/>
    <s v="01.03.19"/>
    <s v="1"/>
    <n v="12.5"/>
    <n v="1"/>
    <x v="2403"/>
    <n v="194.75"/>
    <n v="655.08000000000004"/>
    <x v="2418"/>
    <x v="2"/>
  </r>
  <r>
    <n v="1"/>
    <s v="       111034"/>
    <s v="       102541"/>
    <s v="VATROZID"/>
    <x v="2"/>
    <s v="28.02.19"/>
    <s v="01.03.19"/>
    <s v="1"/>
    <n v="20"/>
    <n v="1"/>
    <x v="2405"/>
    <n v="18283.32"/>
    <n v="31580.280000000002"/>
    <x v="2420"/>
    <x v="2"/>
  </r>
  <r>
    <n v="1"/>
    <s v="       111038"/>
    <s v="       102360"/>
    <s v="Tablet Samsung Galaxy S4"/>
    <x v="3"/>
    <s v="25.02.19"/>
    <s v="01.03.19"/>
    <s v="1"/>
    <n v="25"/>
    <n v="1"/>
    <x v="2379"/>
    <n v="2286.63"/>
    <n v="2702.37"/>
    <x v="2392"/>
    <x v="2"/>
  </r>
  <r>
    <n v="1"/>
    <s v="       111041"/>
    <s v="       101760"/>
    <s v="Softw. Visio 2016"/>
    <x v="4"/>
    <s v="13.03.19"/>
    <s v="01.04.19"/>
    <s v="1"/>
    <n v="25"/>
    <n v="1"/>
    <x v="2406"/>
    <n v="743.31000000000006"/>
    <n v="955.69"/>
    <x v="2421"/>
    <x v="2"/>
  </r>
  <r>
    <n v="1"/>
    <s v="       111042"/>
    <s v="       101769"/>
    <s v="Softw.BricsCAD V19"/>
    <x v="4"/>
    <s v="28.03.19"/>
    <s v="01.04.19"/>
    <s v="1"/>
    <n v="25"/>
    <n v="1"/>
    <x v="2407"/>
    <n v="2398.04"/>
    <n v="3083.21"/>
    <x v="2422"/>
    <x v="2"/>
  </r>
  <r>
    <n v="1"/>
    <s v="       111043"/>
    <s v="       102195"/>
    <s v="STOLAC UREDSKI"/>
    <x v="1"/>
    <s v="04.03.19"/>
    <s v="01.04.19"/>
    <s v="1"/>
    <n v="12.5"/>
    <n v="1"/>
    <x v="2408"/>
    <n v="928.11"/>
    <n v="3314.67"/>
    <x v="2423"/>
    <x v="2"/>
  </r>
  <r>
    <n v="1"/>
    <s v="       111045"/>
    <s v="       102170"/>
    <s v="Stolac radni"/>
    <x v="1"/>
    <s v="28.03.19"/>
    <s v="01.04.19"/>
    <s v="1"/>
    <n v="12.5"/>
    <n v="1"/>
    <x v="2409"/>
    <n v="691.30000000000007"/>
    <n v="2468.91"/>
    <x v="2424"/>
    <x v="2"/>
  </r>
  <r>
    <n v="1"/>
    <s v="       111053"/>
    <s v="       101061"/>
    <s v="Ormar za kemikalije"/>
    <x v="1"/>
    <s v="29.03.19"/>
    <s v="01.04.19"/>
    <s v="1"/>
    <n v="12.5"/>
    <n v="1"/>
    <x v="2410"/>
    <n v="808.01"/>
    <n v="2885.7400000000002"/>
    <x v="2425"/>
    <x v="2"/>
  </r>
  <r>
    <n v="1"/>
    <s v="       111054"/>
    <s v="       100600"/>
    <s v="Mobitel Huawei"/>
    <x v="3"/>
    <s v="09.04.19"/>
    <s v="01.05.19"/>
    <s v="1"/>
    <n v="20"/>
    <n v="1"/>
    <x v="2411"/>
    <n v="1716.88"/>
    <n v="3433.75"/>
    <x v="2426"/>
    <x v="2"/>
  </r>
  <r>
    <n v="1"/>
    <s v="       111055"/>
    <s v="       100600"/>
    <s v="Mobitel Huawei"/>
    <x v="3"/>
    <s v="09.04.19"/>
    <s v="01.05.19"/>
    <s v="1"/>
    <n v="20"/>
    <n v="1"/>
    <x v="2412"/>
    <n v="356.08"/>
    <n v="712.15"/>
    <x v="2427"/>
    <x v="2"/>
  </r>
  <r>
    <n v="1"/>
    <s v="       111067"/>
    <s v="       101577"/>
    <s v="Računalo HP PRODESK 400GS"/>
    <x v="3"/>
    <s v="17.06.19"/>
    <s v="01.07.19"/>
    <s v="1"/>
    <n v="25"/>
    <n v="1"/>
    <x v="2413"/>
    <n v="2889.84"/>
    <n v="4816.41"/>
    <x v="2428"/>
    <x v="2"/>
  </r>
  <r>
    <n v="1"/>
    <s v="       111068"/>
    <s v="       101577"/>
    <s v="Računalo HP PRODESK 400GS"/>
    <x v="3"/>
    <s v="17.06.19"/>
    <s v="01.07.19"/>
    <s v="1"/>
    <n v="25"/>
    <n v="1"/>
    <x v="2413"/>
    <n v="2889.84"/>
    <n v="4816.41"/>
    <x v="2428"/>
    <x v="2"/>
  </r>
  <r>
    <n v="1"/>
    <s v="       111069"/>
    <s v="       101376"/>
    <s v="Printer Canon Pixma"/>
    <x v="3"/>
    <s v="27.05.98"/>
    <s v="01.06.98"/>
    <s v="1"/>
    <n v="25"/>
    <n v="1"/>
    <x v="2414"/>
    <n v="395.53000000000003"/>
    <n v="603.71"/>
    <x v="2429"/>
    <x v="2"/>
  </r>
  <r>
    <n v="1"/>
    <s v="       111070"/>
    <s v="       101203"/>
    <s v="Pisač  HP OFICE 8720"/>
    <x v="3"/>
    <s v="05.07.19"/>
    <s v="01.08.19"/>
    <s v="1"/>
    <n v="25"/>
    <n v="1"/>
    <x v="2415"/>
    <n v="681.77"/>
    <n v="1243.23"/>
    <x v="2430"/>
    <x v="2"/>
  </r>
  <r>
    <n v="1"/>
    <s v="       111071"/>
    <s v="       101224"/>
    <s v="Pisač HP LASERJET PRO M20"/>
    <x v="3"/>
    <s v="05.07.19"/>
    <s v="01.08.19"/>
    <s v="1"/>
    <n v="25"/>
    <n v="1"/>
    <x v="2416"/>
    <n v="1353.3600000000001"/>
    <n v="2467.89"/>
    <x v="2431"/>
    <x v="2"/>
  </r>
  <r>
    <n v="1"/>
    <s v="       111073"/>
    <s v="       100658"/>
    <s v="Monitor 24&quot;Dell"/>
    <x v="3"/>
    <s v="05.07.19"/>
    <s v="01.08.19"/>
    <s v="1"/>
    <n v="25"/>
    <n v="1"/>
    <x v="2417"/>
    <n v="519.29"/>
    <n v="946.96"/>
    <x v="2432"/>
    <x v="2"/>
  </r>
  <r>
    <n v="1"/>
    <s v="       111074"/>
    <s v="       100658"/>
    <s v="Monitor 24&quot;Dell"/>
    <x v="3"/>
    <s v="11.07.19"/>
    <s v="01.08.19"/>
    <s v="1"/>
    <n v="25"/>
    <n v="1"/>
    <x v="2415"/>
    <n v="681.77"/>
    <n v="1243.23"/>
    <x v="2430"/>
    <x v="2"/>
  </r>
  <r>
    <n v="1"/>
    <s v="       111075"/>
    <s v="       101577"/>
    <s v="Računalo HP PRODESK 400GS"/>
    <x v="3"/>
    <s v="11.07.19"/>
    <s v="01.08.19"/>
    <s v="1"/>
    <n v="25"/>
    <n v="1"/>
    <x v="2413"/>
    <n v="2729.29"/>
    <n v="4976.96"/>
    <x v="2428"/>
    <x v="2"/>
  </r>
  <r>
    <n v="1"/>
    <s v="       111076"/>
    <s v="       100658"/>
    <s v="Monitor 24&quot;Dell"/>
    <x v="3"/>
    <s v="05.07.19"/>
    <s v="01.08.19"/>
    <s v="1"/>
    <n v="25"/>
    <n v="1"/>
    <x v="2415"/>
    <n v="681.77"/>
    <n v="1243.23"/>
    <x v="2430"/>
    <x v="2"/>
  </r>
  <r>
    <n v="1"/>
    <s v="       111077"/>
    <s v="       101577"/>
    <s v="Računalo HP PRODESK 400GS"/>
    <x v="3"/>
    <s v="05.07.19"/>
    <s v="01.08.19"/>
    <s v="1"/>
    <n v="25"/>
    <n v="1"/>
    <x v="2413"/>
    <n v="2729.29"/>
    <n v="4976.96"/>
    <x v="2428"/>
    <x v="2"/>
  </r>
  <r>
    <n v="1"/>
    <s v="       111078"/>
    <s v="       100658"/>
    <s v="Monitor 24&quot;Dell"/>
    <x v="3"/>
    <s v="05.07.19"/>
    <s v="01.08.19"/>
    <s v="1"/>
    <n v="25"/>
    <n v="1"/>
    <x v="2415"/>
    <n v="681.77"/>
    <n v="1243.23"/>
    <x v="2430"/>
    <x v="2"/>
  </r>
  <r>
    <n v="1"/>
    <s v="       111079"/>
    <s v="       101577"/>
    <s v="Računalo HP PRODESK 400GS"/>
    <x v="3"/>
    <s v="05.07.19"/>
    <s v="01.08.19"/>
    <s v="1"/>
    <n v="25"/>
    <n v="1"/>
    <x v="2413"/>
    <n v="2729.29"/>
    <n v="4976.96"/>
    <x v="2428"/>
    <x v="2"/>
  </r>
  <r>
    <n v="1"/>
    <s v="       111080"/>
    <s v="       101576"/>
    <s v="Računalo HP PRODESK 400G5"/>
    <x v="3"/>
    <s v="05.07.19"/>
    <s v="01.08.19"/>
    <s v="1"/>
    <n v="25"/>
    <n v="1"/>
    <x v="2418"/>
    <n v="2652.88"/>
    <n v="4837.59"/>
    <x v="2433"/>
    <x v="2"/>
  </r>
  <r>
    <n v="1"/>
    <s v="       111081"/>
    <s v="       100662"/>
    <s v="Monitor 27&quot;LENOVO"/>
    <x v="3"/>
    <s v="05.07.19"/>
    <s v="01.08.19"/>
    <s v="1"/>
    <n v="25"/>
    <n v="1"/>
    <x v="2419"/>
    <n v="1028.44"/>
    <n v="1875.41"/>
    <x v="2434"/>
    <x v="2"/>
  </r>
  <r>
    <n v="1"/>
    <s v="       111082"/>
    <s v="       101560"/>
    <s v="Računalo HP 290"/>
    <x v="3"/>
    <s v="22.07.19"/>
    <s v="01.08.19"/>
    <s v="1"/>
    <n v="25"/>
    <n v="1"/>
    <x v="2420"/>
    <n v="839.49"/>
    <n v="3637.78"/>
    <x v="2435"/>
    <x v="2"/>
  </r>
  <r>
    <n v="1"/>
    <s v="       111083"/>
    <s v="       100658"/>
    <s v="Monitor 24&quot;Dell"/>
    <x v="3"/>
    <s v="22.07.19"/>
    <s v="01.08.19"/>
    <s v="1"/>
    <n v="25"/>
    <n v="1"/>
    <x v="2421"/>
    <n v="662.69"/>
    <n v="1208.4100000000001"/>
    <x v="2436"/>
    <x v="2"/>
  </r>
  <r>
    <n v="1"/>
    <s v="       111084"/>
    <s v="       100658"/>
    <s v="Monitor 24&quot;Dell"/>
    <x v="3"/>
    <s v="21.06.19"/>
    <s v="01.07.19"/>
    <s v="1"/>
    <n v="25"/>
    <n v="1"/>
    <x v="2421"/>
    <n v="701.67"/>
    <n v="1169.43"/>
    <x v="2436"/>
    <x v="2"/>
  </r>
  <r>
    <n v="1"/>
    <s v="       111085"/>
    <s v="       102195"/>
    <s v="STOLAC UREDSKI"/>
    <x v="1"/>
    <s v="07.05.19"/>
    <s v="01.06.19"/>
    <s v="1"/>
    <n v="12.5"/>
    <n v="1"/>
    <x v="2408"/>
    <n v="839.72"/>
    <n v="3403.06"/>
    <x v="2423"/>
    <x v="2"/>
  </r>
  <r>
    <n v="1"/>
    <s v="       111118"/>
    <s v="       101173"/>
    <s v="Parkiralište za automobil"/>
    <x v="4"/>
    <s v="28.02.19"/>
    <s v="01.03.19"/>
    <s v="1"/>
    <n v="4"/>
    <n v="1"/>
    <x v="2422"/>
    <n v="34346.870000000003"/>
    <n v="445314.14"/>
    <x v="2437"/>
    <x v="2"/>
  </r>
  <r>
    <n v="1"/>
    <s v="       111119"/>
    <s v="       101172"/>
    <s v="Parkiralište jug"/>
    <x v="8"/>
    <s v="02.01.19"/>
    <s v="01.02.19"/>
    <s v="1"/>
    <n v="4"/>
    <n v="1"/>
    <x v="2423"/>
    <n v="3289.96"/>
    <n v="39622.57"/>
    <x v="2438"/>
    <x v="2"/>
  </r>
  <r>
    <n v="1"/>
    <s v="       111120"/>
    <s v="       101171"/>
    <s v="Parking za bicikle"/>
    <x v="8"/>
    <s v="15.05.19"/>
    <s v="01.06.19"/>
    <s v="1"/>
    <n v="4"/>
    <n v="1"/>
    <x v="2424"/>
    <n v="3743.81"/>
    <n v="45555.9"/>
    <x v="2439"/>
    <x v="2"/>
  </r>
  <r>
    <n v="1"/>
    <s v="       111121"/>
    <s v="       101687"/>
    <s v="SCANER MIŠ"/>
    <x v="3"/>
    <s v="19.08.19"/>
    <s v="01.09.19"/>
    <s v="1"/>
    <n v="25"/>
    <n v="1"/>
    <x v="2425"/>
    <n v="315.35000000000002"/>
    <n v="630.70000000000005"/>
    <x v="2440"/>
    <x v="2"/>
  </r>
  <r>
    <n v="1"/>
    <s v="       111122"/>
    <s v="       101573"/>
    <s v="Računalo HP prodesk 400"/>
    <x v="3"/>
    <s v="03.09.19"/>
    <s v="01.10.19"/>
    <s v="1"/>
    <n v="25"/>
    <n v="1"/>
    <x v="2426"/>
    <n v="2340.7800000000002"/>
    <n v="5149.7"/>
    <x v="2441"/>
    <x v="2"/>
  </r>
  <r>
    <n v="1"/>
    <s v="       111123"/>
    <s v="       100645"/>
    <s v="Monitor 24&quot; Dell"/>
    <x v="3"/>
    <s v="03.09.19"/>
    <s v="01.10.19"/>
    <s v="1"/>
    <n v="25"/>
    <n v="1"/>
    <x v="2421"/>
    <n v="584.72"/>
    <n v="1286.3800000000001"/>
    <x v="2436"/>
    <x v="2"/>
  </r>
  <r>
    <n v="1"/>
    <s v="       111124"/>
    <s v="       100645"/>
    <s v="Monitor 24&quot; Dell"/>
    <x v="3"/>
    <s v="05.09.19"/>
    <s v="01.10.19"/>
    <s v="1"/>
    <n v="25"/>
    <n v="1"/>
    <x v="2415"/>
    <n v="601.56000000000006"/>
    <n v="1323.44"/>
    <x v="2430"/>
    <x v="2"/>
  </r>
  <r>
    <n v="1"/>
    <s v="       111125"/>
    <s v="       100645"/>
    <s v="Monitor 24&quot; Dell"/>
    <x v="3"/>
    <s v="05.09.19"/>
    <s v="01.10.19"/>
    <s v="1"/>
    <n v="25"/>
    <n v="1"/>
    <x v="2415"/>
    <n v="601.56000000000006"/>
    <n v="1323.44"/>
    <x v="2430"/>
    <x v="2"/>
  </r>
  <r>
    <n v="1"/>
    <s v="       111126"/>
    <s v="       100645"/>
    <s v="Monitor 24&quot; Dell"/>
    <x v="3"/>
    <s v="05.09.19"/>
    <s v="01.10.19"/>
    <s v="1"/>
    <n v="25"/>
    <n v="1"/>
    <x v="2415"/>
    <n v="601.56000000000006"/>
    <n v="1323.44"/>
    <x v="2430"/>
    <x v="2"/>
  </r>
  <r>
    <n v="1"/>
    <s v="       111127"/>
    <s v="       101573"/>
    <s v="Računalo HP prodesk 400"/>
    <x v="3"/>
    <s v="03.09.19"/>
    <s v="01.10.19"/>
    <s v="1"/>
    <n v="25"/>
    <n v="1"/>
    <x v="2426"/>
    <n v="2340.7800000000002"/>
    <n v="5149.7"/>
    <x v="2441"/>
    <x v="2"/>
  </r>
  <r>
    <n v="1"/>
    <s v="       111128"/>
    <s v="       100645"/>
    <s v="Monitor 24&quot; Dell"/>
    <x v="3"/>
    <s v="03.09.19"/>
    <s v="01.10.19"/>
    <s v="1"/>
    <n v="25"/>
    <n v="1"/>
    <x v="2421"/>
    <n v="584.72"/>
    <n v="1286.3800000000001"/>
    <x v="2436"/>
    <x v="2"/>
  </r>
  <r>
    <n v="1"/>
    <s v="       111129"/>
    <s v="       102155"/>
    <s v="STOLAC KONFERENCIJSKI"/>
    <x v="1"/>
    <s v="08.07.19"/>
    <s v="01.08.19"/>
    <s v="1"/>
    <n v="12.5"/>
    <n v="1"/>
    <x v="2427"/>
    <n v="51.64"/>
    <n v="239.96"/>
    <x v="2442"/>
    <x v="2"/>
  </r>
  <r>
    <n v="1"/>
    <s v="       111130"/>
    <s v="       102155"/>
    <s v="STOLAC KONFERENCIJSKI"/>
    <x v="1"/>
    <s v="08.07.19"/>
    <s v="01.08.19"/>
    <s v="1"/>
    <n v="12.5"/>
    <n v="1"/>
    <x v="2427"/>
    <n v="51.64"/>
    <n v="239.96"/>
    <x v="2442"/>
    <x v="2"/>
  </r>
  <r>
    <n v="1"/>
    <s v="       111132"/>
    <s v="       101096"/>
    <s v="Ormari (ventil.okno)"/>
    <x v="1"/>
    <s v="02.09.19"/>
    <s v="01.10.19"/>
    <s v="1"/>
    <n v="12.5"/>
    <n v="1"/>
    <x v="2428"/>
    <n v="3168.11"/>
    <n v="17107.810000000001"/>
    <x v="2443"/>
    <x v="2"/>
  </r>
  <r>
    <n v="1"/>
    <s v="       111133"/>
    <s v="       100907"/>
    <s v="Ormar dvokrilni"/>
    <x v="1"/>
    <s v="29.07.19"/>
    <s v="01.08.19"/>
    <s v="1"/>
    <n v="12.5"/>
    <n v="1"/>
    <x v="2429"/>
    <n v="315.32"/>
    <n v="1465.33"/>
    <x v="2444"/>
    <x v="2"/>
  </r>
  <r>
    <n v="1"/>
    <s v="       111134"/>
    <s v="       100907"/>
    <s v="Ormar dvokrilni"/>
    <x v="1"/>
    <s v="29.07.19"/>
    <s v="01.08.19"/>
    <s v="1"/>
    <n v="12.5"/>
    <n v="1"/>
    <x v="2429"/>
    <n v="315.32"/>
    <n v="1465.33"/>
    <x v="2444"/>
    <x v="2"/>
  </r>
  <r>
    <n v="1"/>
    <s v="       111135"/>
    <s v="       100907"/>
    <s v="Ormar dvokrilni"/>
    <x v="1"/>
    <s v="29.07.19"/>
    <s v="01.08.19"/>
    <s v="1"/>
    <n v="12.5"/>
    <n v="1"/>
    <x v="2429"/>
    <n v="315.32"/>
    <n v="1465.33"/>
    <x v="2444"/>
    <x v="2"/>
  </r>
  <r>
    <n v="1"/>
    <s v="       111136"/>
    <s v="       100937"/>
    <s v="Ormar jednokrilni"/>
    <x v="1"/>
    <s v="29.07.19"/>
    <s v="01.08.19"/>
    <s v="1"/>
    <n v="12.5"/>
    <n v="1"/>
    <x v="2430"/>
    <n v="275.64"/>
    <n v="1280.9000000000001"/>
    <x v="2445"/>
    <x v="2"/>
  </r>
  <r>
    <n v="1"/>
    <s v="       111137"/>
    <s v="       100937"/>
    <s v="Ormar jednokrilni"/>
    <x v="1"/>
    <s v="29.07.19"/>
    <s v="01.08.19"/>
    <s v="1"/>
    <n v="12.5"/>
    <n v="1"/>
    <x v="2430"/>
    <n v="275.64"/>
    <n v="1280.9000000000001"/>
    <x v="2445"/>
    <x v="2"/>
  </r>
  <r>
    <n v="1"/>
    <s v="       111138"/>
    <s v="       101573"/>
    <s v="Računalo HP prodesk 400"/>
    <x v="3"/>
    <s v="09.09.19"/>
    <s v="01.10.19"/>
    <s v="1"/>
    <n v="25"/>
    <n v="1"/>
    <x v="2413"/>
    <n v="2408.2000000000003"/>
    <n v="5298.05"/>
    <x v="2428"/>
    <x v="2"/>
  </r>
  <r>
    <n v="1"/>
    <s v="       111139"/>
    <s v="       100658"/>
    <s v="Monitor 24&quot;Dell"/>
    <x v="3"/>
    <s v="25.09.19"/>
    <s v="01.10.19"/>
    <s v="1"/>
    <n v="25"/>
    <n v="1"/>
    <x v="2415"/>
    <n v="601.56000000000006"/>
    <n v="1323.44"/>
    <x v="2430"/>
    <x v="2"/>
  </r>
  <r>
    <n v="1"/>
    <s v="       111140"/>
    <s v="       100658"/>
    <s v="Monitor 24&quot;Dell"/>
    <x v="3"/>
    <s v="25.09.19"/>
    <s v="01.10.19"/>
    <s v="1"/>
    <n v="25"/>
    <n v="1"/>
    <x v="2415"/>
    <n v="601.56000000000006"/>
    <n v="1323.44"/>
    <x v="2430"/>
    <x v="2"/>
  </r>
  <r>
    <n v="1"/>
    <s v="       111144"/>
    <s v="       101573"/>
    <s v="Računalo HP prodesk 400"/>
    <x v="3"/>
    <s v="18.09.19"/>
    <s v="01.10.19"/>
    <s v="1"/>
    <n v="25"/>
    <n v="1"/>
    <x v="2413"/>
    <n v="2408.2000000000003"/>
    <n v="5298.05"/>
    <x v="2428"/>
    <x v="2"/>
  </r>
  <r>
    <n v="1"/>
    <s v="       111145"/>
    <s v="       101573"/>
    <s v="Računalo HP prodesk 400"/>
    <x v="3"/>
    <s v="18.09.19"/>
    <s v="01.10.19"/>
    <s v="1"/>
    <n v="25"/>
    <n v="1"/>
    <x v="2413"/>
    <n v="2408.2000000000003"/>
    <n v="5298.05"/>
    <x v="2428"/>
    <x v="2"/>
  </r>
  <r>
    <n v="1"/>
    <s v="       111147"/>
    <s v="       100820"/>
    <s v="Notebook HP SPECTRE x360"/>
    <x v="3"/>
    <s v="01.10.19"/>
    <s v="01.11.19"/>
    <s v="1"/>
    <n v="25"/>
    <n v="1"/>
    <x v="2431"/>
    <n v="4573.7"/>
    <n v="11107.550000000001"/>
    <x v="2446"/>
    <x v="2"/>
  </r>
  <r>
    <n v="1"/>
    <s v="       111148"/>
    <s v="       101252"/>
    <s v="Pisać HP laserjet"/>
    <x v="3"/>
    <s v="02.10.19"/>
    <s v="01.11.19"/>
    <s v="1"/>
    <n v="25"/>
    <n v="1"/>
    <x v="2417"/>
    <n v="427.65000000000003"/>
    <n v="1038.5999999999999"/>
    <x v="2432"/>
    <x v="2"/>
  </r>
  <r>
    <n v="1"/>
    <s v="       111149"/>
    <s v="       100873"/>
    <s v="Ormar 320x100x42"/>
    <x v="1"/>
    <s v="27.09.19"/>
    <s v="01.10.19"/>
    <s v="1"/>
    <n v="12.5"/>
    <n v="1"/>
    <x v="2432"/>
    <n v="370.2"/>
    <n v="1999.05"/>
    <x v="2447"/>
    <x v="2"/>
  </r>
  <r>
    <n v="1"/>
    <s v="       111150"/>
    <s v="       100872"/>
    <s v="Ormar 320x100x42 - staklo"/>
    <x v="1"/>
    <s v="27.09.19"/>
    <s v="01.10.19"/>
    <s v="1"/>
    <n v="12.5"/>
    <n v="1"/>
    <x v="2433"/>
    <n v="427.15000000000003"/>
    <n v="2306.6"/>
    <x v="2448"/>
    <x v="2"/>
  </r>
  <r>
    <n v="1"/>
    <s v="       111151"/>
    <s v="       101883"/>
    <s v="Stol 200x90"/>
    <x v="1"/>
    <s v="27.09.19"/>
    <s v="01.10.19"/>
    <s v="1"/>
    <n v="12.5"/>
    <n v="1"/>
    <x v="2434"/>
    <n v="275.27"/>
    <n v="1486.48"/>
    <x v="2449"/>
    <x v="2"/>
  </r>
  <r>
    <n v="1"/>
    <s v="       111152"/>
    <s v="       100463"/>
    <s v="Ladičar"/>
    <x v="1"/>
    <s v="27.09.19"/>
    <s v="01.10.19"/>
    <s v="1"/>
    <n v="12.5"/>
    <n v="1"/>
    <x v="2435"/>
    <n v="208.83"/>
    <n v="1127.67"/>
    <x v="2450"/>
    <x v="2"/>
  </r>
  <r>
    <n v="1"/>
    <s v="       111153"/>
    <s v="       100645"/>
    <s v="Monitor 24&quot; Dell"/>
    <x v="3"/>
    <s v="01.10.19"/>
    <s v="01.11.19"/>
    <s v="1"/>
    <n v="25"/>
    <n v="1"/>
    <x v="2415"/>
    <n v="561.46"/>
    <n v="1363.54"/>
    <x v="2430"/>
    <x v="2"/>
  </r>
  <r>
    <n v="1"/>
    <s v="       111154"/>
    <s v="       101560"/>
    <s v="Računalo HP 290"/>
    <x v="3"/>
    <s v="01.10.19"/>
    <s v="01.11.19"/>
    <s v="1"/>
    <n v="25"/>
    <n v="1"/>
    <x v="2436"/>
    <n v="1343.49"/>
    <n v="3262.76"/>
    <x v="2451"/>
    <x v="2"/>
  </r>
  <r>
    <n v="1"/>
    <s v="       111155"/>
    <s v="       101560"/>
    <s v="Računalo HP 290"/>
    <x v="3"/>
    <s v="01.10.19"/>
    <s v="01.11.19"/>
    <s v="1"/>
    <n v="25"/>
    <n v="1"/>
    <x v="2436"/>
    <n v="1343.49"/>
    <n v="3262.76"/>
    <x v="2451"/>
    <x v="2"/>
  </r>
  <r>
    <n v="1"/>
    <s v="       111156"/>
    <s v="       101560"/>
    <s v="Računalo HP 290"/>
    <x v="3"/>
    <s v="01.10.19"/>
    <s v="01.11.19"/>
    <s v="1"/>
    <n v="25"/>
    <n v="1"/>
    <x v="2436"/>
    <n v="1343.49"/>
    <n v="3262.76"/>
    <x v="2451"/>
    <x v="2"/>
  </r>
  <r>
    <n v="1"/>
    <s v="       111157"/>
    <s v="       100658"/>
    <s v="Monitor 24&quot;Dell"/>
    <x v="3"/>
    <s v="01.10.19"/>
    <s v="01.11.19"/>
    <s v="1"/>
    <n v="25"/>
    <n v="1"/>
    <x v="2415"/>
    <n v="561.46"/>
    <n v="1363.54"/>
    <x v="2430"/>
    <x v="2"/>
  </r>
  <r>
    <n v="1"/>
    <s v="       111158"/>
    <s v="       100658"/>
    <s v="Monitor 24&quot;Dell"/>
    <x v="3"/>
    <s v="01.10.19"/>
    <s v="01.11.19"/>
    <s v="1"/>
    <n v="25"/>
    <n v="1"/>
    <x v="2415"/>
    <n v="561.46"/>
    <n v="1363.54"/>
    <x v="2430"/>
    <x v="2"/>
  </r>
  <r>
    <n v="1"/>
    <s v="       111159"/>
    <s v="       101560"/>
    <s v="Računalo HP 290"/>
    <x v="3"/>
    <s v="01.10.19"/>
    <s v="01.11.19"/>
    <s v="1"/>
    <n v="25"/>
    <n v="1"/>
    <x v="2436"/>
    <n v="1343.49"/>
    <n v="3262.76"/>
    <x v="2451"/>
    <x v="2"/>
  </r>
  <r>
    <n v="1"/>
    <s v="       111160"/>
    <s v="       100439"/>
    <s v="Kosilica motorna samohodn"/>
    <x v="2"/>
    <s v="17.04.19"/>
    <s v="01.05.19"/>
    <s v="1"/>
    <n v="20"/>
    <n v="1"/>
    <x v="2437"/>
    <n v="616.5"/>
    <n v="1233"/>
    <x v="2452"/>
    <x v="2"/>
  </r>
  <r>
    <n v="1"/>
    <s v="       111161"/>
    <s v="       102155"/>
    <s v="STOLAC KONFERENCIJSKI"/>
    <x v="1"/>
    <s v="13.09.19"/>
    <s v="01.10.19"/>
    <s v="1"/>
    <n v="12.5"/>
    <n v="1"/>
    <x v="2438"/>
    <n v="28.5"/>
    <n v="153.87"/>
    <x v="2453"/>
    <x v="2"/>
  </r>
  <r>
    <n v="1"/>
    <s v="       111162"/>
    <s v="       102155"/>
    <s v="STOLAC KONFERENCIJSKI"/>
    <x v="1"/>
    <s v="13.09.19"/>
    <s v="01.10.19"/>
    <s v="1"/>
    <n v="12.5"/>
    <n v="1"/>
    <x v="2438"/>
    <n v="28.5"/>
    <n v="153.87"/>
    <x v="2453"/>
    <x v="2"/>
  </r>
  <r>
    <n v="1"/>
    <s v="       111163"/>
    <s v="       101797"/>
    <s v="Software GS+v10"/>
    <x v="4"/>
    <s v="18.04.19"/>
    <s v="01.05.19"/>
    <s v="1"/>
    <n v="25"/>
    <n v="1"/>
    <x v="2439"/>
    <n v="1501.88"/>
    <n v="2102.62"/>
    <x v="2454"/>
    <x v="2"/>
  </r>
  <r>
    <n v="1"/>
    <s v="       111164"/>
    <s v="       101788"/>
    <s v="Software Academic"/>
    <x v="4"/>
    <s v="18.09.19"/>
    <s v="01.10.19"/>
    <s v="1"/>
    <n v="25"/>
    <n v="1"/>
    <x v="2440"/>
    <n v="1371.14"/>
    <n v="3016.51"/>
    <x v="2455"/>
    <x v="2"/>
  </r>
  <r>
    <n v="1"/>
    <s v="       111165"/>
    <s v="       101795"/>
    <s v="Software Foxit"/>
    <x v="4"/>
    <s v="19.09.19"/>
    <s v="01.10.19"/>
    <s v="1"/>
    <n v="25"/>
    <n v="1"/>
    <x v="2441"/>
    <n v="388.01"/>
    <n v="853.62"/>
    <x v="2456"/>
    <x v="2"/>
  </r>
  <r>
    <n v="1"/>
    <s v="       111166"/>
    <s v="       101562"/>
    <s v="Računalo HP 400"/>
    <x v="3"/>
    <s v="10.10.19"/>
    <s v="01.11.19"/>
    <s v="1"/>
    <n v="25"/>
    <n v="1"/>
    <x v="2413"/>
    <n v="2247.65"/>
    <n v="5458.6"/>
    <x v="2428"/>
    <x v="2"/>
  </r>
  <r>
    <n v="1"/>
    <s v="       111167"/>
    <s v="       101560"/>
    <s v="Računalo HP 290"/>
    <x v="3"/>
    <s v="14.10.19"/>
    <s v="01.11.19"/>
    <s v="1"/>
    <n v="25"/>
    <n v="1"/>
    <x v="2436"/>
    <n v="1343.49"/>
    <n v="3262.76"/>
    <x v="2451"/>
    <x v="2"/>
  </r>
  <r>
    <n v="1"/>
    <s v="       111168"/>
    <s v="       101377"/>
    <s v="PRINTER HP LASERJET"/>
    <x v="3"/>
    <s v="14.10.19"/>
    <s v="01.11.19"/>
    <s v="1"/>
    <n v="25"/>
    <n v="1"/>
    <x v="2417"/>
    <n v="427.65000000000003"/>
    <n v="1038.5999999999999"/>
    <x v="2432"/>
    <x v="2"/>
  </r>
  <r>
    <n v="1"/>
    <s v="       111169"/>
    <s v="       100825"/>
    <s v="Notebook Lenovo 330"/>
    <x v="3"/>
    <s v="15.10.19"/>
    <s v="01.11.19"/>
    <s v="1"/>
    <n v="25"/>
    <n v="1"/>
    <x v="2442"/>
    <n v="2035.47"/>
    <n v="4943.28"/>
    <x v="2457"/>
    <x v="2"/>
  </r>
  <r>
    <n v="1"/>
    <s v="       111170"/>
    <s v="       102155"/>
    <s v="STOLAC KONFERENCIJSKI"/>
    <x v="1"/>
    <s v="27.09.19"/>
    <s v="01.10.19"/>
    <s v="1"/>
    <n v="12.5"/>
    <n v="1"/>
    <x v="2443"/>
    <n v="59.75"/>
    <n v="322.63"/>
    <x v="2458"/>
    <x v="2"/>
  </r>
  <r>
    <n v="1"/>
    <s v="       111171"/>
    <s v="       102155"/>
    <s v="STOLAC KONFERENCIJSKI"/>
    <x v="1"/>
    <s v="27.09.19"/>
    <s v="01.10.19"/>
    <s v="1"/>
    <n v="12.5"/>
    <n v="1"/>
    <x v="2444"/>
    <n v="59.75"/>
    <n v="322.62"/>
    <x v="2459"/>
    <x v="2"/>
  </r>
  <r>
    <n v="1"/>
    <s v="       111172"/>
    <s v="       102408"/>
    <s v="TRANSFORMATOR REGULACIJSK"/>
    <x v="1"/>
    <s v="27.09.19"/>
    <s v="01.10.19"/>
    <s v="1"/>
    <n v="20"/>
    <n v="1"/>
    <x v="2445"/>
    <n v="601.88"/>
    <n v="1805.6200000000001"/>
    <x v="2460"/>
    <x v="2"/>
  </r>
  <r>
    <n v="1"/>
    <s v="       111173"/>
    <s v="       100775"/>
    <s v="Notebook ACER"/>
    <x v="3"/>
    <s v="22.10.19"/>
    <s v="01.11.19"/>
    <s v="1"/>
    <n v="25"/>
    <n v="1"/>
    <x v="2446"/>
    <n v="3066.51"/>
    <n v="7447.24"/>
    <x v="2461"/>
    <x v="2"/>
  </r>
  <r>
    <n v="1"/>
    <s v="       111174"/>
    <s v="       100603"/>
    <s v="Mobitel Samsung Galaxy 10"/>
    <x v="3"/>
    <s v="02.10.19"/>
    <s v="01.11.19"/>
    <s v="1"/>
    <n v="20"/>
    <n v="1"/>
    <x v="2447"/>
    <n v="1088.42"/>
    <n v="3576.21"/>
    <x v="2462"/>
    <x v="2"/>
  </r>
  <r>
    <n v="1"/>
    <s v="       111175"/>
    <s v="       100624"/>
    <s v="Monitor  24&quot;Dell"/>
    <x v="3"/>
    <s v="24.10.19"/>
    <s v="01.11.19"/>
    <s v="1"/>
    <n v="25"/>
    <n v="1"/>
    <x v="2415"/>
    <n v="561.46"/>
    <n v="1363.54"/>
    <x v="2430"/>
    <x v="2"/>
  </r>
  <r>
    <n v="1"/>
    <s v="       111176"/>
    <s v="       102195"/>
    <s v="STOLAC UREDSKI"/>
    <x v="1"/>
    <s v="01.10.19"/>
    <s v="01.11.19"/>
    <s v="1"/>
    <n v="12.5"/>
    <n v="1"/>
    <x v="2402"/>
    <n v="154.65"/>
    <n v="905.79"/>
    <x v="2417"/>
    <x v="2"/>
  </r>
  <r>
    <n v="1"/>
    <s v="       111177"/>
    <s v="       100105"/>
    <s v="Detektor plinova"/>
    <x v="2"/>
    <s v="11.10.19"/>
    <s v="01.11.19"/>
    <s v="1"/>
    <n v="20"/>
    <n v="1"/>
    <x v="2448"/>
    <n v="3221.48"/>
    <n v="10584.86"/>
    <x v="2463"/>
    <x v="2"/>
  </r>
  <r>
    <n v="1"/>
    <s v="       111178"/>
    <s v="       100658"/>
    <s v="Monitor 24&quot;Dell"/>
    <x v="3"/>
    <s v="07.10.19"/>
    <s v="01.11.19"/>
    <s v="1"/>
    <n v="25"/>
    <n v="1"/>
    <x v="2421"/>
    <n v="545.74"/>
    <n v="1325.3600000000001"/>
    <x v="2436"/>
    <x v="2"/>
  </r>
  <r>
    <n v="1"/>
    <s v="       111180"/>
    <s v="       100011"/>
    <s v="Agregat Honda"/>
    <x v="3"/>
    <s v="04.10.19"/>
    <s v="01.11.19"/>
    <s v="1"/>
    <n v="20"/>
    <n v="1"/>
    <x v="2449"/>
    <n v="2366"/>
    <n v="7774"/>
    <x v="2464"/>
    <x v="2"/>
  </r>
  <r>
    <n v="1"/>
    <s v="       111182"/>
    <s v="       101405"/>
    <s v="Projektor Casio XJ-V2"/>
    <x v="2"/>
    <s v="18.10.19"/>
    <s v="01.11.19"/>
    <s v="1"/>
    <n v="25"/>
    <n v="1"/>
    <x v="2450"/>
    <n v="1538.54"/>
    <n v="3736.46"/>
    <x v="2465"/>
    <x v="2"/>
  </r>
  <r>
    <n v="1"/>
    <s v="       111183"/>
    <s v="       101405"/>
    <s v="Projektor Casio XJ-V2"/>
    <x v="2"/>
    <s v="18.10.19"/>
    <s v="01.11.19"/>
    <s v="1"/>
    <n v="25"/>
    <n v="1"/>
    <x v="2450"/>
    <n v="1538.54"/>
    <n v="3736.46"/>
    <x v="2465"/>
    <x v="2"/>
  </r>
  <r>
    <n v="1"/>
    <s v="       111184"/>
    <s v="       101583"/>
    <s v="Računalo HP290"/>
    <x v="3"/>
    <s v="06.11.19"/>
    <s v="01.12.19"/>
    <s v="1"/>
    <n v="25"/>
    <n v="1"/>
    <x v="2436"/>
    <n v="1247.52"/>
    <n v="3358.73"/>
    <x v="2451"/>
    <x v="2"/>
  </r>
  <r>
    <n v="1"/>
    <s v="       111185"/>
    <s v="       100645"/>
    <s v="Monitor 24&quot; Dell"/>
    <x v="3"/>
    <s v="06.11.19"/>
    <s v="01.12.19"/>
    <s v="1"/>
    <n v="25"/>
    <n v="1"/>
    <x v="2415"/>
    <n v="521.35"/>
    <n v="1403.65"/>
    <x v="2430"/>
    <x v="2"/>
  </r>
  <r>
    <n v="1"/>
    <s v="       111188"/>
    <s v="       101159"/>
    <s v="Ormarić za registratore"/>
    <x v="1"/>
    <s v="05.11.19"/>
    <s v="01.12.19"/>
    <s v="1"/>
    <n v="12.5"/>
    <n v="1"/>
    <x v="2451"/>
    <n v="209.61"/>
    <n v="1338.3"/>
    <x v="2466"/>
    <x v="2"/>
  </r>
  <r>
    <n v="1"/>
    <s v="       111191"/>
    <s v="       100679"/>
    <s v="MONITOR DELL 24&quot;"/>
    <x v="3"/>
    <s v="12.11.19"/>
    <s v="01.12.19"/>
    <s v="1"/>
    <n v="25"/>
    <n v="1"/>
    <x v="2415"/>
    <n v="521.35"/>
    <n v="1403.65"/>
    <x v="2430"/>
    <x v="2"/>
  </r>
  <r>
    <n v="1"/>
    <s v="       111192"/>
    <s v="       101622"/>
    <s v="Računalo stolno HP 290"/>
    <x v="3"/>
    <s v="18.11.19"/>
    <s v="01.12.19"/>
    <s v="1"/>
    <n v="25"/>
    <n v="1"/>
    <x v="2436"/>
    <n v="1247.52"/>
    <n v="3358.73"/>
    <x v="2451"/>
    <x v="2"/>
  </r>
  <r>
    <n v="1"/>
    <s v="       111194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195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196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197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198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199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200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201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202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203"/>
    <s v="       101560"/>
    <s v="Računalo HP 290"/>
    <x v="3"/>
    <s v="11.11.19"/>
    <s v="01.12.19"/>
    <s v="1"/>
    <n v="25"/>
    <n v="1"/>
    <x v="2436"/>
    <n v="1247.52"/>
    <n v="3358.73"/>
    <x v="2451"/>
    <x v="2"/>
  </r>
  <r>
    <n v="1"/>
    <s v="       111204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05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06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07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08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09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10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11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12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13"/>
    <s v="       100645"/>
    <s v="Monitor 24&quot; Dell"/>
    <x v="3"/>
    <s v="11.11.19"/>
    <s v="01.12.19"/>
    <s v="1"/>
    <n v="25"/>
    <n v="1"/>
    <x v="2452"/>
    <n v="416.41"/>
    <n v="1121.0899999999999"/>
    <x v="2467"/>
    <x v="2"/>
  </r>
  <r>
    <n v="1"/>
    <s v="       111214"/>
    <s v="       100701"/>
    <s v="Monitor Lenovo 27&quot;"/>
    <x v="3"/>
    <s v="06.11.19"/>
    <s v="01.12.19"/>
    <s v="1"/>
    <n v="25"/>
    <n v="1"/>
    <x v="2453"/>
    <n v="809.12"/>
    <n v="2178.38"/>
    <x v="2468"/>
    <x v="2"/>
  </r>
  <r>
    <n v="1"/>
    <s v="       111216"/>
    <s v="       100658"/>
    <s v="Monitor 24&quot;Dell"/>
    <x v="3"/>
    <s v="20.11.19"/>
    <s v="01.12.19"/>
    <s v="1"/>
    <n v="25"/>
    <n v="1"/>
    <x v="2415"/>
    <n v="521.35"/>
    <n v="1403.65"/>
    <x v="2430"/>
    <x v="2"/>
  </r>
  <r>
    <n v="1"/>
    <s v="       111217"/>
    <s v="       100804"/>
    <s v="Notebook HP 450"/>
    <x v="3"/>
    <s v="20.11.19"/>
    <s v="01.12.19"/>
    <s v="1"/>
    <n v="25"/>
    <n v="1"/>
    <x v="2454"/>
    <n v="2414.8200000000002"/>
    <n v="6501.43"/>
    <x v="2469"/>
    <x v="2"/>
  </r>
  <r>
    <n v="1"/>
    <s v="       111219"/>
    <s v="       101598"/>
    <s v="RAČUNALO LENOVO"/>
    <x v="3"/>
    <s v="25.11.19"/>
    <s v="01.12.19"/>
    <s v="1"/>
    <n v="25"/>
    <n v="1"/>
    <x v="2455"/>
    <n v="2697.16"/>
    <n v="7261.59"/>
    <x v="2470"/>
    <x v="2"/>
  </r>
  <r>
    <n v="1"/>
    <s v="       111220"/>
    <s v="       101799"/>
    <s v="Software HSC"/>
    <x v="4"/>
    <s v="15.11.19"/>
    <s v="01.12.19"/>
    <s v="1"/>
    <n v="25"/>
    <n v="1"/>
    <x v="2456"/>
    <n v="3074.7400000000002"/>
    <n v="8278.14"/>
    <x v="2471"/>
    <x v="2"/>
  </r>
  <r>
    <n v="1"/>
    <s v="       111221"/>
    <s v="       100000"/>
    <s v="3D PRINTER-STROJ ZA IZRAD"/>
    <x v="3"/>
    <s v="14.11.19"/>
    <s v="01.12.19"/>
    <s v="1"/>
    <n v="20"/>
    <n v="1"/>
    <x v="2457"/>
    <n v="1732.93"/>
    <n v="6265.2300000000005"/>
    <x v="2472"/>
    <x v="2"/>
  </r>
  <r>
    <n v="1"/>
    <s v="       111222"/>
    <s v="       100380"/>
    <s v="Kišomjer RS1"/>
    <x v="2"/>
    <s v="20.11.19"/>
    <s v="01.12.19"/>
    <s v="1"/>
    <n v="20"/>
    <n v="1"/>
    <x v="2458"/>
    <n v="482.06"/>
    <n v="1742.82"/>
    <x v="2473"/>
    <x v="2"/>
  </r>
  <r>
    <n v="1"/>
    <s v="       111226"/>
    <s v="       102455"/>
    <s v="Uredski stolac"/>
    <x v="1"/>
    <s v="29.10.19"/>
    <s v="01.11.19"/>
    <s v="1"/>
    <n v="12.5"/>
    <n v="1"/>
    <x v="2459"/>
    <n v="400.04"/>
    <n v="2343.09"/>
    <x v="2474"/>
    <x v="2"/>
  </r>
  <r>
    <n v="1"/>
    <s v="       111229"/>
    <s v="       100825"/>
    <s v="Notebook Lenovo 330"/>
    <x v="3"/>
    <s v="10.12.19"/>
    <s v="01.01.20"/>
    <s v="1"/>
    <n v="25"/>
    <n v="1"/>
    <x v="2442"/>
    <n v="1744.69"/>
    <n v="5234.0600000000004"/>
    <x v="2457"/>
    <x v="2"/>
  </r>
  <r>
    <n v="1"/>
    <s v="       111230"/>
    <s v="       100352"/>
    <s v="Kamera GOPRO HERO8"/>
    <x v="3"/>
    <s v="03.12.19"/>
    <s v="01.01.20"/>
    <s v="1"/>
    <n v="20"/>
    <n v="1"/>
    <x v="2460"/>
    <n v="753.6"/>
    <n v="3014.4"/>
    <x v="2475"/>
    <x v="2"/>
  </r>
  <r>
    <n v="1"/>
    <s v="       111231"/>
    <s v="       100828"/>
    <s v="Notebook LENOVO Y540"/>
    <x v="3"/>
    <s v="12.12.19"/>
    <s v="01.01.20"/>
    <s v="1"/>
    <n v="25"/>
    <n v="1"/>
    <x v="2461"/>
    <n v="2847.19"/>
    <n v="8541.56"/>
    <x v="2476"/>
    <x v="2"/>
  </r>
  <r>
    <n v="1"/>
    <s v="       111240"/>
    <s v="       100803"/>
    <s v="Notebook HP 250 G7"/>
    <x v="3"/>
    <s v="12.12.19"/>
    <s v="01.01.20"/>
    <s v="1"/>
    <n v="25"/>
    <n v="1"/>
    <x v="2436"/>
    <n v="1151.56"/>
    <n v="3454.69"/>
    <x v="2451"/>
    <x v="2"/>
  </r>
  <r>
    <n v="1"/>
    <s v="       111281"/>
    <s v="       100781"/>
    <s v="Notebook Apple Macbook"/>
    <x v="3"/>
    <s v="17.12.19"/>
    <s v="01.01.20"/>
    <s v="1"/>
    <n v="25"/>
    <n v="1"/>
    <x v="2431"/>
    <n v="3920.31"/>
    <n v="11760.94"/>
    <x v="2446"/>
    <x v="2"/>
  </r>
  <r>
    <n v="1"/>
    <s v="       111282"/>
    <s v="       100781"/>
    <s v="Notebook Apple Macbook"/>
    <x v="3"/>
    <s v="17.12.19"/>
    <s v="01.01.20"/>
    <s v="1"/>
    <n v="25"/>
    <n v="1"/>
    <x v="2431"/>
    <n v="3920.31"/>
    <n v="11760.94"/>
    <x v="2446"/>
    <x v="2"/>
  </r>
  <r>
    <n v="1"/>
    <s v="       111283"/>
    <s v="       101640"/>
    <s v="RADNA STANICA DELL"/>
    <x v="3"/>
    <s v="30.12.19"/>
    <s v="01.01.20"/>
    <s v="1"/>
    <n v="25"/>
    <n v="1"/>
    <x v="2462"/>
    <n v="6682.5"/>
    <n v="20047.5"/>
    <x v="2477"/>
    <x v="2"/>
  </r>
  <r>
    <n v="1"/>
    <s v="       111284"/>
    <s v="       102654"/>
    <s v="PRIJENOSNO RAČUNALO LENOVO IDEAPAD"/>
    <x v="3"/>
    <s v="07.01.20"/>
    <s v="01.02.20"/>
    <s v="1"/>
    <n v="25"/>
    <n v="1"/>
    <x v="2463"/>
    <n v="1977.42"/>
    <n v="6651.33"/>
    <x v="2478"/>
    <x v="2"/>
  </r>
  <r>
    <n v="1"/>
    <s v="       111285"/>
    <s v="       100215"/>
    <s v="Fotoaparat Canon M100"/>
    <x v="2"/>
    <s v="11.12.19"/>
    <s v="01.01.20"/>
    <s v="1"/>
    <n v="20"/>
    <n v="1"/>
    <x v="2464"/>
    <n v="778.80000000000007"/>
    <n v="3115.2000000000003"/>
    <x v="2479"/>
    <x v="2"/>
  </r>
  <r>
    <n v="1"/>
    <s v="       111286"/>
    <s v="       101849"/>
    <s v="Stativ za fotoaparat"/>
    <x v="2"/>
    <s v="11.12.19"/>
    <s v="01.01.20"/>
    <s v="1"/>
    <n v="20"/>
    <n v="1"/>
    <x v="2465"/>
    <n v="420"/>
    <n v="1680"/>
    <x v="2480"/>
    <x v="2"/>
  </r>
  <r>
    <n v="1"/>
    <s v="       111287"/>
    <s v="       100210"/>
    <s v="Fotoaparat Canon EOS 4000"/>
    <x v="3"/>
    <s v="03.12.19"/>
    <s v="01.01.20"/>
    <s v="1"/>
    <n v="20"/>
    <n v="1"/>
    <x v="2466"/>
    <n v="1121.3"/>
    <n v="4485.2"/>
    <x v="2481"/>
    <x v="2"/>
  </r>
  <r>
    <n v="1"/>
    <s v="       111288"/>
    <s v="       100443"/>
    <s v="Kuhinja blok"/>
    <x v="1"/>
    <s v="30.06.19"/>
    <s v="01.07.19"/>
    <s v="1"/>
    <n v="12.5"/>
    <n v="1"/>
    <x v="2467"/>
    <n v="324.55"/>
    <n v="1406.38"/>
    <x v="2482"/>
    <x v="2"/>
  </r>
  <r>
    <n v="1"/>
    <s v="       111289"/>
    <s v="       100263"/>
    <s v="GPS uređaj GARMIN"/>
    <x v="3"/>
    <s v="11.12.19"/>
    <s v="01.01.20"/>
    <s v="1"/>
    <n v="20"/>
    <n v="1"/>
    <x v="2468"/>
    <n v="645.15"/>
    <n v="2580.6"/>
    <x v="2483"/>
    <x v="2"/>
  </r>
  <r>
    <n v="1"/>
    <s v="       111296"/>
    <s v="       102403"/>
    <s v="Tračna pila"/>
    <x v="2"/>
    <s v="30.09.19"/>
    <s v="01.10.19"/>
    <s v="1"/>
    <n v="20"/>
    <n v="1"/>
    <x v="2469"/>
    <n v="3607.9900000000002"/>
    <n v="10823.98"/>
    <x v="2484"/>
    <x v="2"/>
  </r>
  <r>
    <n v="1"/>
    <s v="       111297"/>
    <s v="       101702"/>
    <s v="Senzor pomaka"/>
    <x v="2"/>
    <s v="22.11.19"/>
    <s v="01.12.19"/>
    <s v="1"/>
    <n v="20"/>
    <n v="1"/>
    <x v="2470"/>
    <n v="1607.56"/>
    <n v="5811.95"/>
    <x v="2485"/>
    <x v="2"/>
  </r>
  <r>
    <n v="1"/>
    <s v="       111298"/>
    <s v="       101342"/>
    <s v="Pomično mjerilo digitalno"/>
    <x v="2"/>
    <s v="12.12.19"/>
    <s v="01.01.20"/>
    <s v="1"/>
    <n v="20"/>
    <n v="1"/>
    <x v="2471"/>
    <n v="799.43000000000006"/>
    <n v="3197.7000000000003"/>
    <x v="2486"/>
    <x v="2"/>
  </r>
  <r>
    <n v="1"/>
    <s v="       111299"/>
    <s v="       102195"/>
    <s v="STOLAC UREDSKI"/>
    <x v="1"/>
    <s v="16.12.19"/>
    <s v="01.01.20"/>
    <s v="1"/>
    <n v="12.5"/>
    <n v="1"/>
    <x v="2472"/>
    <n v="62.25"/>
    <n v="435.75"/>
    <x v="2487"/>
    <x v="2"/>
  </r>
  <r>
    <n v="1"/>
    <s v="       111300"/>
    <s v="       100341"/>
    <s v="Kalcimetar"/>
    <x v="2"/>
    <s v="30.12.19"/>
    <s v="01.01.20"/>
    <s v="1"/>
    <n v="20"/>
    <n v="1"/>
    <x v="2473"/>
    <n v="637.44000000000005"/>
    <n v="2549.7600000000002"/>
    <x v="2488"/>
    <x v="2"/>
  </r>
  <r>
    <n v="1"/>
    <s v="       111303"/>
    <s v="       101183"/>
    <s v="Penetrometar dinamički"/>
    <x v="2"/>
    <s v="09.12.19"/>
    <s v="01.01.20"/>
    <s v="1"/>
    <n v="20"/>
    <n v="1"/>
    <x v="2474"/>
    <n v="1839.77"/>
    <n v="7359.07"/>
    <x v="2489"/>
    <x v="2"/>
  </r>
  <r>
    <n v="1"/>
    <s v="       111304"/>
    <s v="       100463"/>
    <s v="Ladičar"/>
    <x v="1"/>
    <s v="27.09.19"/>
    <s v="01.10.19"/>
    <s v="1"/>
    <n v="12.5"/>
    <n v="1"/>
    <x v="2435"/>
    <n v="208.83"/>
    <n v="1127.67"/>
    <x v="2450"/>
    <x v="2"/>
  </r>
  <r>
    <n v="1"/>
    <s v="       111305"/>
    <s v="       100873"/>
    <s v="Ormar 320x100x42"/>
    <x v="1"/>
    <s v="27.09.19"/>
    <s v="01.10.19"/>
    <s v="1"/>
    <n v="12.5"/>
    <n v="1"/>
    <x v="2432"/>
    <n v="370.2"/>
    <n v="1999.05"/>
    <x v="2447"/>
    <x v="2"/>
  </r>
  <r>
    <n v="1"/>
    <s v="       111306"/>
    <s v="       102621"/>
    <s v="RAČUNALO HP PRODESK 400 G6"/>
    <x v="3"/>
    <s v="02.01.20"/>
    <s v="01.02.20"/>
    <s v="1"/>
    <n v="25"/>
    <n v="1"/>
    <x v="2413"/>
    <n v="1605.47"/>
    <n v="6100.78"/>
    <x v="2428"/>
    <x v="2"/>
  </r>
  <r>
    <n v="1"/>
    <s v="       111307"/>
    <s v="       101640"/>
    <s v="RADNA STANICA DELL"/>
    <x v="3"/>
    <s v="24.01.20"/>
    <s v="01.02.20"/>
    <s v="1"/>
    <n v="25"/>
    <n v="1"/>
    <x v="2475"/>
    <n v="3792.4"/>
    <n v="12756.25"/>
    <x v="2490"/>
    <x v="2"/>
  </r>
  <r>
    <n v="1"/>
    <s v="       111308"/>
    <s v="       102618"/>
    <s v="PRIJENOSNO RAČUNALO DELL G5 5590"/>
    <x v="3"/>
    <s v="28.01.20"/>
    <s v="01.02.20"/>
    <s v="1"/>
    <n v="25"/>
    <n v="1"/>
    <x v="2431"/>
    <n v="3593.62"/>
    <n v="12087.630000000001"/>
    <x v="2446"/>
    <x v="2"/>
  </r>
  <r>
    <n v="1"/>
    <s v="       111309"/>
    <s v="       102619"/>
    <s v="MONITOR LENOVO 27&quot;"/>
    <x v="3"/>
    <s v="03.02.20"/>
    <s v="01.03.20"/>
    <s v="1"/>
    <n v="25"/>
    <n v="1"/>
    <x v="2476"/>
    <n v="497.92"/>
    <n v="1892.08"/>
    <x v="2491"/>
    <x v="2"/>
  </r>
  <r>
    <n v="1"/>
    <s v="       111310"/>
    <s v="       102619"/>
    <s v="MONITOR LENOVO 27&quot;"/>
    <x v="3"/>
    <s v="03.02.20"/>
    <s v="01.03.20"/>
    <s v="1"/>
    <n v="25"/>
    <n v="1"/>
    <x v="2453"/>
    <n v="622.4"/>
    <n v="2365.1"/>
    <x v="2468"/>
    <x v="2"/>
  </r>
  <r>
    <n v="1"/>
    <s v="       111311"/>
    <s v="       102620"/>
    <s v="MONITOR LENOVO 27&quot;"/>
    <x v="3"/>
    <s v="03.02.20"/>
    <s v="01.03.20"/>
    <s v="1"/>
    <n v="25"/>
    <n v="1"/>
    <x v="2453"/>
    <n v="622.4"/>
    <n v="2365.1"/>
    <x v="2468"/>
    <x v="2"/>
  </r>
  <r>
    <n v="1"/>
    <s v="       111312"/>
    <s v="       101598"/>
    <s v="RAČUNALO LENOVO"/>
    <x v="3"/>
    <s v="20.02.20"/>
    <s v="01.03.20"/>
    <s v="1"/>
    <n v="25"/>
    <n v="1"/>
    <x v="2477"/>
    <n v="1101.04"/>
    <n v="4183.96"/>
    <x v="2492"/>
    <x v="2"/>
  </r>
  <r>
    <n v="1"/>
    <s v="       111313"/>
    <s v="       100675"/>
    <s v="MONITOR DELL"/>
    <x v="3"/>
    <s v="20.02.20"/>
    <s v="01.03.20"/>
    <s v="1"/>
    <n v="25"/>
    <n v="1"/>
    <x v="2478"/>
    <n v="253.65"/>
    <n v="963.85"/>
    <x v="2493"/>
    <x v="2"/>
  </r>
  <r>
    <n v="1"/>
    <s v="       111314"/>
    <s v="       102615"/>
    <s v="MONITOR BELL 24&quot;"/>
    <x v="3"/>
    <s v="24.02.20"/>
    <s v="01.03.20"/>
    <s v="1"/>
    <n v="25"/>
    <n v="1"/>
    <x v="2478"/>
    <n v="253.65"/>
    <n v="963.85"/>
    <x v="2493"/>
    <x v="2"/>
  </r>
  <r>
    <n v="1"/>
    <s v="       111315"/>
    <s v="       102616"/>
    <s v="PRIJNOSNO RAČUNALO"/>
    <x v="3"/>
    <s v="24.02.20"/>
    <s v="01.03.20"/>
    <s v="1"/>
    <n v="25"/>
    <n v="1"/>
    <x v="2479"/>
    <n v="1334.38"/>
    <n v="5070.62"/>
    <x v="2494"/>
    <x v="2"/>
  </r>
  <r>
    <n v="1"/>
    <s v="       111316"/>
    <s v="       102622"/>
    <s v="RADNA STANICA AMD 3900X"/>
    <x v="2"/>
    <s v="29.02.20"/>
    <s v="01.03.20"/>
    <s v="1"/>
    <n v="25"/>
    <n v="1"/>
    <x v="2480"/>
    <n v="4981.41"/>
    <n v="18929.36"/>
    <x v="2495"/>
    <x v="2"/>
  </r>
  <r>
    <n v="1"/>
    <s v="       111317"/>
    <s v="       102623"/>
    <s v="MONITOR LENOVO P270Q"/>
    <x v="3"/>
    <s v="06.03.20"/>
    <s v="01.04.20"/>
    <s v="1"/>
    <n v="25"/>
    <n v="1"/>
    <x v="2481"/>
    <n v="510.94"/>
    <n v="2214.06"/>
    <x v="2496"/>
    <x v="2"/>
  </r>
  <r>
    <n v="1"/>
    <s v="       111318"/>
    <s v="       102196"/>
    <s v="STOLAC UREDSKI"/>
    <x v="1"/>
    <s v="21.02.20"/>
    <s v="01.03.20"/>
    <s v="1"/>
    <n v="12.5"/>
    <n v="1"/>
    <x v="2482"/>
    <n v="184.17000000000002"/>
    <n v="1583.83"/>
    <x v="2497"/>
    <x v="2"/>
  </r>
  <r>
    <n v="1"/>
    <s v="       111319"/>
    <s v="       102196"/>
    <s v="STOLAC UREDSKI"/>
    <x v="1"/>
    <s v="21.02.20"/>
    <s v="01.03.20"/>
    <s v="1"/>
    <n v="12.5"/>
    <n v="1"/>
    <x v="2483"/>
    <n v="163.33000000000001"/>
    <n v="1404.67"/>
    <x v="2498"/>
    <x v="2"/>
  </r>
  <r>
    <n v="1"/>
    <s v="       111320"/>
    <s v="       102624"/>
    <s v="RAČUNALO LENOVO V530S"/>
    <x v="3"/>
    <s v="12.03.20"/>
    <s v="01.04.20"/>
    <s v="1"/>
    <n v="25"/>
    <n v="1"/>
    <x v="2477"/>
    <n v="990.94"/>
    <n v="4294.0600000000004"/>
    <x v="2492"/>
    <x v="2"/>
  </r>
  <r>
    <n v="1"/>
    <s v="       111321"/>
    <s v="       102625"/>
    <s v="PREKLOPNIK ARUBA"/>
    <x v="2"/>
    <s v="24.02.20"/>
    <s v="01.03.20"/>
    <s v="1"/>
    <n v="25"/>
    <n v="1"/>
    <x v="2484"/>
    <n v="2034.1100000000001"/>
    <n v="7729.64"/>
    <x v="2499"/>
    <x v="2"/>
  </r>
  <r>
    <n v="1"/>
    <s v="       111323"/>
    <s v="       102627"/>
    <s v="NOTEBOOK LENOVO T590"/>
    <x v="3"/>
    <s v="02.07.20"/>
    <s v="01.08.20"/>
    <s v="1"/>
    <n v="25"/>
    <n v="1"/>
    <x v="2485"/>
    <n v="1351.95"/>
    <n v="11626.800000000001"/>
    <x v="2500"/>
    <x v="2"/>
  </r>
  <r>
    <n v="1"/>
    <s v="       111324"/>
    <s v="       102628"/>
    <s v="MONITOR LENOVO P27Q"/>
    <x v="3"/>
    <s v="02.07.20"/>
    <s v="01.08.20"/>
    <s v="1"/>
    <n v="25"/>
    <n v="1"/>
    <x v="2481"/>
    <n v="283.85000000000002"/>
    <n v="2441.15"/>
    <x v="2496"/>
    <x v="2"/>
  </r>
  <r>
    <n v="1"/>
    <s v="       111325"/>
    <s v="       102629"/>
    <s v="NOTEBOOK DELL VOSTRO 5590"/>
    <x v="3"/>
    <s v="02.07.20"/>
    <s v="01.08.20"/>
    <s v="1"/>
    <n v="25"/>
    <n v="1"/>
    <x v="2479"/>
    <n v="667.19"/>
    <n v="5737.81"/>
    <x v="2494"/>
    <x v="2"/>
  </r>
  <r>
    <n v="1"/>
    <s v="       111326"/>
    <s v="       102630"/>
    <s v="PRISTUPNA TOČKA ARUBA AP-303"/>
    <x v="2"/>
    <s v="02.07.20"/>
    <s v="01.08.20"/>
    <s v="1"/>
    <n v="25"/>
    <n v="1"/>
    <x v="2486"/>
    <n v="372.85"/>
    <n v="3206.53"/>
    <x v="2501"/>
    <x v="2"/>
  </r>
  <r>
    <n v="1"/>
    <s v="       111327"/>
    <s v="       102630"/>
    <s v="PRISTUPNA TOČKA ARUBA AP-303"/>
    <x v="2"/>
    <s v="02.07.20"/>
    <s v="01.08.20"/>
    <s v="1"/>
    <n v="25"/>
    <n v="1"/>
    <x v="2486"/>
    <n v="372.85"/>
    <n v="3206.53"/>
    <x v="2501"/>
    <x v="2"/>
  </r>
  <r>
    <n v="1"/>
    <s v="       111328"/>
    <s v="       102630"/>
    <s v="PRISTUPNA TOČKA ARUBA AP-303"/>
    <x v="2"/>
    <s v="02.07.20"/>
    <s v="01.08.20"/>
    <s v="1"/>
    <n v="25"/>
    <n v="1"/>
    <x v="2486"/>
    <n v="372.85"/>
    <n v="3206.53"/>
    <x v="2501"/>
    <x v="2"/>
  </r>
  <r>
    <n v="1"/>
    <s v="       111329"/>
    <s v="       102630"/>
    <s v="PRISTUPNA TOČKA ARUBA AP-303"/>
    <x v="2"/>
    <s v="02.07.20"/>
    <s v="01.08.20"/>
    <s v="1"/>
    <n v="25"/>
    <n v="1"/>
    <x v="2487"/>
    <n v="372.85"/>
    <n v="3206.51"/>
    <x v="2502"/>
    <x v="2"/>
  </r>
  <r>
    <n v="1"/>
    <s v="       111330"/>
    <s v="       102624"/>
    <s v="RAČUNALO LENOVO V530S"/>
    <x v="3"/>
    <s v="16.07.20"/>
    <s v="01.08.20"/>
    <s v="1"/>
    <n v="25"/>
    <n v="1"/>
    <x v="2488"/>
    <n v="539.51"/>
    <n v="4639.79"/>
    <x v="2503"/>
    <x v="2"/>
  </r>
  <r>
    <n v="1"/>
    <s v="       111331"/>
    <s v="       102624"/>
    <s v="RAČUNALO LENOVO V530S"/>
    <x v="3"/>
    <s v="16.07.20"/>
    <s v="01.08.20"/>
    <s v="1"/>
    <n v="25"/>
    <n v="1"/>
    <x v="2488"/>
    <n v="539.51"/>
    <n v="4639.79"/>
    <x v="2503"/>
    <x v="2"/>
  </r>
  <r>
    <n v="1"/>
    <s v="       111332"/>
    <s v="       102628"/>
    <s v="MONITOR LENOVO P27Q"/>
    <x v="3"/>
    <s v="17.07.20"/>
    <s v="01.08.20"/>
    <s v="1"/>
    <n v="25"/>
    <n v="1"/>
    <x v="2481"/>
    <n v="283.85000000000002"/>
    <n v="2441.15"/>
    <x v="2496"/>
    <x v="2"/>
  </r>
  <r>
    <n v="1"/>
    <s v="       111333"/>
    <s v="       102623"/>
    <s v="MONITOR LENOVO P270Q"/>
    <x v="3"/>
    <s v="17.07.20"/>
    <s v="01.08.20"/>
    <s v="1"/>
    <n v="25"/>
    <n v="1"/>
    <x v="2481"/>
    <n v="283.85000000000002"/>
    <n v="2441.15"/>
    <x v="2496"/>
    <x v="2"/>
  </r>
  <r>
    <n v="1"/>
    <s v="       111336"/>
    <s v="       200700"/>
    <s v="PRIJENOSNO RAČUNALO"/>
    <x v="3"/>
    <s v="23.07.20"/>
    <s v="01.08.20"/>
    <s v="1"/>
    <n v="25"/>
    <n v="1"/>
    <x v="2489"/>
    <n v="1275"/>
    <n v="10965"/>
    <x v="2504"/>
    <x v="2"/>
  </r>
  <r>
    <n v="1"/>
    <s v="       111337"/>
    <s v="       102631"/>
    <s v="BUŠILICA ZA PRIDOBIVANJE JEZGARA"/>
    <x v="2"/>
    <s v="03.07.20"/>
    <s v="01.08.20"/>
    <s v="1"/>
    <n v="50"/>
    <n v="1"/>
    <x v="2490"/>
    <n v="0"/>
    <n v="32653.45"/>
    <x v="2505"/>
    <x v="2"/>
  </r>
  <r>
    <n v="1"/>
    <s v="       111338"/>
    <s v="       102632"/>
    <s v="PRIJENOSNO RAČUNALO LENOVO"/>
    <x v="3"/>
    <s v="30.07.20"/>
    <s v="01.08.20"/>
    <s v="1"/>
    <n v="25"/>
    <n v="1"/>
    <x v="2485"/>
    <n v="1351.95"/>
    <n v="11626.800000000001"/>
    <x v="2500"/>
    <x v="2"/>
  </r>
  <r>
    <n v="1"/>
    <s v="       111339"/>
    <s v="       102622"/>
    <s v="RADNA STANICA AMD 3900X"/>
    <x v="2"/>
    <s v="26.08.20"/>
    <s v="01.09.20"/>
    <s v="1"/>
    <n v="25"/>
    <n v="1"/>
    <x v="2491"/>
    <n v="1963.54"/>
    <n v="21598.959999999999"/>
    <x v="2506"/>
    <x v="2"/>
  </r>
  <r>
    <n v="1"/>
    <s v="       111340"/>
    <s v="       102622"/>
    <s v="RADNA STANICA AMD 3900X"/>
    <x v="2"/>
    <s v="26.08.20"/>
    <s v="01.09.20"/>
    <s v="1"/>
    <n v="25"/>
    <n v="1"/>
    <x v="2491"/>
    <n v="1963.54"/>
    <n v="21598.959999999999"/>
    <x v="2506"/>
    <x v="2"/>
  </r>
  <r>
    <n v="1"/>
    <s v="       111341"/>
    <s v="       102633"/>
    <s v="RADNA STANICA"/>
    <x v="2"/>
    <s v="26.08.20"/>
    <s v="01.09.20"/>
    <s v="1"/>
    <n v="25"/>
    <n v="1"/>
    <x v="2491"/>
    <n v="1963.54"/>
    <n v="21598.959999999999"/>
    <x v="2506"/>
    <x v="2"/>
  </r>
  <r>
    <n v="1"/>
    <s v="       111342"/>
    <s v="       102633"/>
    <s v="RADNA STANICA"/>
    <x v="2"/>
    <s v="31.08.20"/>
    <s v="01.09.20"/>
    <s v="1"/>
    <n v="25"/>
    <n v="1"/>
    <x v="2492"/>
    <n v="471.46000000000004"/>
    <n v="5186.04"/>
    <x v="2507"/>
    <x v="2"/>
  </r>
  <r>
    <n v="1"/>
    <s v="       111343"/>
    <s v="       102634"/>
    <s v="ORMAR 90X45X223,2"/>
    <x v="1"/>
    <s v="04.08.20"/>
    <s v="01.09.20"/>
    <s v="1"/>
    <n v="12.5"/>
    <n v="1"/>
    <x v="2493"/>
    <n v="109.5"/>
    <n v="2518.44"/>
    <x v="2508"/>
    <x v="2"/>
  </r>
  <r>
    <n v="1"/>
    <s v="       111344"/>
    <s v="       102635"/>
    <s v="STOL KONFERNCIJSKI"/>
    <x v="1"/>
    <s v="04.08.20"/>
    <s v="01.09.20"/>
    <s v="1"/>
    <n v="12.5"/>
    <n v="1"/>
    <x v="2494"/>
    <n v="52.83"/>
    <n v="1215.1100000000001"/>
    <x v="2509"/>
    <x v="2"/>
  </r>
  <r>
    <n v="1"/>
    <s v="       111345"/>
    <s v="       102636"/>
    <s v="KALCIMETAR SCM"/>
    <x v="2"/>
    <s v="21.08.20"/>
    <s v="01.09.20"/>
    <s v="1"/>
    <n v="20"/>
    <n v="1"/>
    <x v="2495"/>
    <n v="455.87"/>
    <n v="6382.13"/>
    <x v="2510"/>
    <x v="2"/>
  </r>
  <r>
    <n v="1"/>
    <s v="       111346"/>
    <s v="       102636"/>
    <s v="KALCIMETAR SCM"/>
    <x v="2"/>
    <s v="21.08.20"/>
    <s v="01.09.20"/>
    <s v="1"/>
    <n v="20"/>
    <n v="1"/>
    <x v="2495"/>
    <n v="455.87"/>
    <n v="6382.13"/>
    <x v="2510"/>
    <x v="2"/>
  </r>
  <r>
    <n v="1"/>
    <s v="       111347"/>
    <s v="       102637"/>
    <s v="KALCIMETAR SCM"/>
    <x v="2"/>
    <s v="21.08.20"/>
    <s v="01.09.20"/>
    <s v="1"/>
    <n v="20"/>
    <n v="1"/>
    <x v="2495"/>
    <n v="455.87"/>
    <n v="6382.13"/>
    <x v="2510"/>
    <x v="2"/>
  </r>
  <r>
    <n v="1"/>
    <s v="       111348"/>
    <s v="       102638"/>
    <s v="MAGNETNA MJEŠALICA IMR"/>
    <x v="2"/>
    <s v="21.08.20"/>
    <s v="01.09.20"/>
    <s v="1"/>
    <n v="20"/>
    <n v="1"/>
    <x v="2496"/>
    <n v="215.94"/>
    <n v="3023.11"/>
    <x v="2511"/>
    <x v="2"/>
  </r>
  <r>
    <n v="1"/>
    <s v="       111349"/>
    <s v="       102639"/>
    <s v="MAGNETNA MJEŠALICA IMR"/>
    <x v="2"/>
    <s v="21.08.20"/>
    <s v="01.09.20"/>
    <s v="1"/>
    <n v="20"/>
    <n v="1"/>
    <x v="2496"/>
    <n v="215.94"/>
    <n v="3023.11"/>
    <x v="2511"/>
    <x v="2"/>
  </r>
  <r>
    <n v="1"/>
    <s v="       111350"/>
    <s v="       102638"/>
    <s v="MAGNETNA MJEŠALICA IMR"/>
    <x v="2"/>
    <s v="21.08.20"/>
    <s v="01.09.20"/>
    <s v="1"/>
    <n v="20"/>
    <n v="1"/>
    <x v="2496"/>
    <n v="215.94"/>
    <n v="3023.11"/>
    <x v="2511"/>
    <x v="2"/>
  </r>
  <r>
    <n v="1"/>
    <s v="       111351"/>
    <s v="       100675"/>
    <s v="MONITOR DELL"/>
    <x v="3"/>
    <s v="01.09.20"/>
    <s v="01.10.20"/>
    <s v="1"/>
    <n v="25"/>
    <n v="1"/>
    <x v="2478"/>
    <n v="76.09"/>
    <n v="1141.4100000000001"/>
    <x v="2493"/>
    <x v="2"/>
  </r>
  <r>
    <n v="1"/>
    <s v="       111352"/>
    <s v="       100684"/>
    <s v="MONITOR DELL 24&quot; U2412M"/>
    <x v="3"/>
    <s v="02.09.20"/>
    <s v="01.10.20"/>
    <s v="1"/>
    <n v="25"/>
    <n v="1"/>
    <x v="2497"/>
    <n v="90.23"/>
    <n v="1353.52"/>
    <x v="2512"/>
    <x v="2"/>
  </r>
  <r>
    <n v="1"/>
    <s v="       111353"/>
    <s v="       102640"/>
    <s v="PRIJENOSNO RAČUNALO DELL VOSTRO 5590"/>
    <x v="3"/>
    <s v="02.09.20"/>
    <s v="01.10.20"/>
    <s v="1"/>
    <n v="25"/>
    <n v="1"/>
    <x v="2479"/>
    <n v="400.31"/>
    <n v="6004.6900000000005"/>
    <x v="2494"/>
    <x v="2"/>
  </r>
  <r>
    <n v="1"/>
    <s v="       111354"/>
    <s v="       102641"/>
    <s v="PRIJENOSNO RAČUNALO HP 1S7K5EA"/>
    <x v="3"/>
    <s v="31.08.20"/>
    <s v="01.09.20"/>
    <s v="1"/>
    <n v="25"/>
    <n v="1"/>
    <x v="2498"/>
    <n v="865.25"/>
    <n v="9517.75"/>
    <x v="2513"/>
    <x v="2"/>
  </r>
  <r>
    <n v="1"/>
    <s v="       111356"/>
    <s v="       102643"/>
    <s v="MOBITEL SAMSUNG GALAXY S10"/>
    <x v="3"/>
    <s v="27.08.20"/>
    <s v="01.09.20"/>
    <s v="1"/>
    <n v="20"/>
    <n v="1"/>
    <x v="2499"/>
    <n v="287.40000000000003"/>
    <n v="4023.62"/>
    <x v="2514"/>
    <x v="2"/>
  </r>
  <r>
    <n v="1"/>
    <s v="       111357"/>
    <s v="       102644"/>
    <s v="MOBITEL IPHONE 11 64GB"/>
    <x v="3"/>
    <s v="27.08.20"/>
    <s v="01.09.20"/>
    <s v="1"/>
    <n v="20"/>
    <n v="1"/>
    <x v="2500"/>
    <n v="313.53000000000003"/>
    <n v="4389.49"/>
    <x v="2515"/>
    <x v="2"/>
  </r>
  <r>
    <n v="1"/>
    <s v="       111358"/>
    <s v="       102632"/>
    <s v="PRIJENOSNO RAČUNALO LENOVO"/>
    <x v="3"/>
    <s v="14.09.20"/>
    <s v="01.10.20"/>
    <s v="1"/>
    <n v="25"/>
    <n v="1"/>
    <x v="2489"/>
    <n v="765"/>
    <n v="11475"/>
    <x v="2504"/>
    <x v="2"/>
  </r>
  <r>
    <n v="1"/>
    <s v="       111359"/>
    <s v="       102717"/>
    <s v="VODENA KUPELJ JBA12"/>
    <x v="2"/>
    <s v="04.09.20"/>
    <s v="01.10.20"/>
    <s v="1"/>
    <n v="20"/>
    <n v="1"/>
    <x v="2501"/>
    <n v="251.44"/>
    <n v="4777.3100000000004"/>
    <x v="2516"/>
    <x v="2"/>
  </r>
  <r>
    <n v="1"/>
    <s v="       111360"/>
    <s v="       102645"/>
    <s v="MJEŠALICA ROTATOR 2"/>
    <x v="2"/>
    <s v="04.09.20"/>
    <s v="01.10.20"/>
    <s v="1"/>
    <n v="20"/>
    <n v="1"/>
    <x v="2502"/>
    <n v="241.88"/>
    <n v="4595.62"/>
    <x v="2517"/>
    <x v="2"/>
  </r>
  <r>
    <n v="1"/>
    <s v="       111361"/>
    <s v="       102640"/>
    <s v="PRIJENOSNO RAČUNALO DELL VOSTRO 5590"/>
    <x v="3"/>
    <s v="16.09.20"/>
    <s v="01.10.20"/>
    <s v="1"/>
    <n v="25"/>
    <n v="1"/>
    <x v="2479"/>
    <n v="400.31"/>
    <n v="6004.6900000000005"/>
    <x v="2494"/>
    <x v="2"/>
  </r>
  <r>
    <n v="1"/>
    <s v="       111362"/>
    <s v="       102640"/>
    <s v="PRIJENOSNO RAČUNALO DELL VOSTRO 5590"/>
    <x v="3"/>
    <s v="18.09.20"/>
    <s v="01.10.20"/>
    <s v="1"/>
    <n v="25"/>
    <n v="1"/>
    <x v="2479"/>
    <n v="400.31"/>
    <n v="6004.6900000000005"/>
    <x v="2494"/>
    <x v="2"/>
  </r>
  <r>
    <n v="1"/>
    <s v="       111363"/>
    <s v="       102640"/>
    <s v="PRIJENOSNO RAČUNALO DELL VOSTRO 5590"/>
    <x v="3"/>
    <s v="23.09.20"/>
    <s v="01.10.20"/>
    <s v="1"/>
    <n v="25"/>
    <n v="1"/>
    <x v="2479"/>
    <n v="400.31"/>
    <n v="6004.6900000000005"/>
    <x v="2494"/>
    <x v="2"/>
  </r>
  <r>
    <n v="1"/>
    <s v="       111378"/>
    <s v="       200704"/>
    <s v="STOLAC UREDSKI"/>
    <x v="1"/>
    <s v="17.09.20"/>
    <s v="01.10.20"/>
    <s v="1"/>
    <n v="12.5"/>
    <n v="1"/>
    <x v="2483"/>
    <n v="49"/>
    <n v="1519"/>
    <x v="2498"/>
    <x v="2"/>
  </r>
  <r>
    <n v="1"/>
    <s v="       111379"/>
    <s v="       200705"/>
    <s v="MONITOR LENOVO 27&quot;"/>
    <x v="3"/>
    <s v="28.09.20"/>
    <s v="01.10.20"/>
    <s v="1"/>
    <n v="25"/>
    <n v="1"/>
    <x v="2481"/>
    <n v="170.31"/>
    <n v="2554.69"/>
    <x v="2496"/>
    <x v="2"/>
  </r>
  <r>
    <n v="1"/>
    <s v="       111382"/>
    <s v="       200706"/>
    <s v="UREĐAJ ZA VOĐENJE ERVIDENCIJE IFACE702"/>
    <x v="2"/>
    <s v="24.09.20"/>
    <s v="01.10.20"/>
    <s v="1"/>
    <n v="20"/>
    <n v="1"/>
    <x v="2503"/>
    <n v="238.75"/>
    <n v="4536.25"/>
    <x v="2518"/>
    <x v="2"/>
  </r>
  <r>
    <n v="1"/>
    <s v="       111383"/>
    <s v="       200707"/>
    <s v="MONITOR DELL 24&quot;"/>
    <x v="3"/>
    <s v="01.10.20"/>
    <s v="01.11.20"/>
    <s v="1"/>
    <n v="25"/>
    <n v="1"/>
    <x v="2478"/>
    <n v="50.730000000000004"/>
    <n v="1166.77"/>
    <x v="2493"/>
    <x v="2"/>
  </r>
  <r>
    <n v="1"/>
    <s v="       111384"/>
    <s v="       200707"/>
    <s v="MONITOR DELL 24&quot;"/>
    <x v="3"/>
    <s v="01.10.20"/>
    <s v="01.11.20"/>
    <s v="1"/>
    <n v="25"/>
    <n v="1"/>
    <x v="2478"/>
    <n v="50.730000000000004"/>
    <n v="1166.77"/>
    <x v="2493"/>
    <x v="2"/>
  </r>
  <r>
    <n v="1"/>
    <s v="       111385"/>
    <s v="       200704"/>
    <s v="STOLAC UREDSKI"/>
    <x v="1"/>
    <s v="16.09.20"/>
    <s v="01.10.20"/>
    <s v="1"/>
    <n v="12.5"/>
    <n v="1"/>
    <x v="2504"/>
    <n v="35.950000000000003"/>
    <n v="1114.33"/>
    <x v="2519"/>
    <x v="2"/>
  </r>
  <r>
    <n v="1"/>
    <s v="       111386"/>
    <s v="       200708"/>
    <s v="STOLAC UREDSKI"/>
    <x v="1"/>
    <s v="16.09.20"/>
    <s v="01.10.20"/>
    <s v="1"/>
    <n v="12.5"/>
    <n v="1"/>
    <x v="2505"/>
    <n v="35.950000000000003"/>
    <n v="1114.32"/>
    <x v="2520"/>
    <x v="2"/>
  </r>
  <r>
    <n v="1"/>
    <s v="       111388"/>
    <s v="       200710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89"/>
    <s v="       200711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0"/>
    <s v="       200712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1"/>
    <s v="       200713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2"/>
    <s v="       200714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3"/>
    <s v="       200715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4"/>
    <s v="       200716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5"/>
    <s v="       200717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6"/>
    <s v="       200718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7"/>
    <s v="       200719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8"/>
    <s v="       200720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399"/>
    <s v="       200721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0"/>
    <s v="       200722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1"/>
    <s v="       200723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2"/>
    <s v="       200724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3"/>
    <s v="       200725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4"/>
    <s v="       200726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5"/>
    <s v="       200727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6"/>
    <s v="       200728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7"/>
    <s v="       200729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8"/>
    <s v="       200730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09"/>
    <s v="       200731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0"/>
    <s v="       200732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1"/>
    <s v="       200733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2"/>
    <s v="       200734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3"/>
    <s v="       200735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4"/>
    <s v="       200736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5"/>
    <s v="       200737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6"/>
    <s v="       200738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7"/>
    <s v="       200739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8"/>
    <s v="       200740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19"/>
    <s v="       200741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20"/>
    <s v="       200742"/>
    <s v="STOLAC KONFERENCIJSKI"/>
    <x v="1"/>
    <s v="16.09.20"/>
    <s v="01.10.20"/>
    <s v="1"/>
    <n v="12.5"/>
    <n v="1"/>
    <x v="2506"/>
    <n v="4.97"/>
    <n v="154.03"/>
    <x v="2521"/>
    <x v="2"/>
  </r>
  <r>
    <n v="1"/>
    <s v="       111423"/>
    <s v="       200704"/>
    <s v="STOLAC UREDSKI"/>
    <x v="1"/>
    <s v="14.01.20"/>
    <s v="01.02.20"/>
    <s v="1"/>
    <n v="12.5"/>
    <n v="1"/>
    <x v="2507"/>
    <n v="129.94"/>
    <n v="1004.0600000000001"/>
    <x v="2522"/>
    <x v="2"/>
  </r>
  <r>
    <n v="1"/>
    <s v="       111424"/>
    <s v="       200745"/>
    <s v="SUŠIONIK UN 75"/>
    <x v="2"/>
    <s v="27.01.20"/>
    <s v="01.02.20"/>
    <s v="1"/>
    <n v="20"/>
    <n v="1"/>
    <x v="2508"/>
    <n v="3459.33"/>
    <n v="15409.76"/>
    <x v="2523"/>
    <x v="2"/>
  </r>
  <r>
    <n v="1"/>
    <s v="       111425"/>
    <s v="       200746"/>
    <s v="PUMPA X-AM ZA DETEKTOR PLINA"/>
    <x v="2"/>
    <s v="23.01.20"/>
    <s v="01.02.20"/>
    <s v="1"/>
    <n v="20"/>
    <n v="1"/>
    <x v="2509"/>
    <n v="574.44000000000005"/>
    <n v="2558.85"/>
    <x v="2524"/>
    <x v="2"/>
  </r>
  <r>
    <n v="1"/>
    <s v="       111426"/>
    <s v="       200747"/>
    <s v="PUMPA ZA ODRŽAVANJE STALNOG TLAKA"/>
    <x v="2"/>
    <s v="23.01.20"/>
    <s v="01.02.20"/>
    <s v="1"/>
    <n v="20"/>
    <n v="1"/>
    <x v="2510"/>
    <n v="6795.05"/>
    <n v="30268.850000000002"/>
    <x v="2525"/>
    <x v="2"/>
  </r>
  <r>
    <n v="1"/>
    <s v="       111427"/>
    <s v="       200748"/>
    <s v="3D PRINTER I3 MK3S"/>
    <x v="3"/>
    <s v="24.01.20"/>
    <s v="01.02.20"/>
    <s v="1"/>
    <n v="25"/>
    <n v="1"/>
    <x v="2511"/>
    <n v="2196.08"/>
    <n v="7386.82"/>
    <x v="2526"/>
    <x v="2"/>
  </r>
  <r>
    <n v="1"/>
    <s v="       111428"/>
    <s v="       200749"/>
    <s v="3D PRINTER SL1"/>
    <x v="3"/>
    <s v="24.01.20"/>
    <s v="01.02.20"/>
    <s v="1"/>
    <n v="25"/>
    <n v="1"/>
    <x v="2512"/>
    <n v="4080.7000000000003"/>
    <n v="13726.01"/>
    <x v="2527"/>
    <x v="2"/>
  </r>
  <r>
    <n v="1"/>
    <s v="       111429"/>
    <s v="       200750"/>
    <s v="UREĐAJ ZA BUŠENJE UZORAKA"/>
    <x v="2"/>
    <s v="23.01.20"/>
    <s v="01.02.20"/>
    <s v="1"/>
    <n v="20"/>
    <n v="1"/>
    <x v="2513"/>
    <n v="1517.8500000000001"/>
    <n v="6761.33"/>
    <x v="2528"/>
    <x v="2"/>
  </r>
  <r>
    <n v="1"/>
    <s v="       111436"/>
    <s v="       200756"/>
    <s v="GEIGEROV BROJAČ"/>
    <x v="2"/>
    <s v="01.10.20"/>
    <s v="01.11.20"/>
    <s v="1"/>
    <n v="20"/>
    <n v="1"/>
    <x v="2514"/>
    <n v="116.01"/>
    <n v="3364.29"/>
    <x v="2529"/>
    <x v="2"/>
  </r>
  <r>
    <n v="1"/>
    <s v="       111437"/>
    <s v="       200759"/>
    <s v="MULTIFUNKCIJSKI SUSTAV ZA LOGIRANJE"/>
    <x v="2"/>
    <s v="10.04.20"/>
    <s v="01.05.20"/>
    <s v="1"/>
    <n v="20"/>
    <n v="1"/>
    <x v="2515"/>
    <n v="5076.46"/>
    <n v="32996.97"/>
    <x v="2530"/>
    <x v="2"/>
  </r>
  <r>
    <n v="1"/>
    <s v="       111438"/>
    <s v="       200758"/>
    <s v="PRINTER HP LASER JET"/>
    <x v="3"/>
    <s v="28.04.20"/>
    <s v="01.05.20"/>
    <s v="1"/>
    <n v="25"/>
    <n v="1"/>
    <x v="2516"/>
    <n v="199.38"/>
    <n v="996.87"/>
    <x v="2531"/>
    <x v="2"/>
  </r>
  <r>
    <n v="1"/>
    <s v="       111439"/>
    <s v="       200760"/>
    <s v="MOBITEL SAMSUNG GALAXY S10"/>
    <x v="3"/>
    <s v="15.05.20"/>
    <s v="01.06.20"/>
    <s v="1"/>
    <n v="20"/>
    <n v="1"/>
    <x v="2517"/>
    <n v="513.22"/>
    <n v="3885.78"/>
    <x v="2532"/>
    <x v="2"/>
  </r>
  <r>
    <n v="1"/>
    <s v="       111440"/>
    <s v="       200761"/>
    <s v="GLODAĆI STOL NAGIBNI"/>
    <x v="1"/>
    <s v="29.05.20"/>
    <s v="01.06.20"/>
    <s v="1"/>
    <n v="20"/>
    <n v="1"/>
    <x v="2518"/>
    <n v="2431.41"/>
    <n v="18409.22"/>
    <x v="2533"/>
    <x v="2"/>
  </r>
  <r>
    <n v="1"/>
    <s v="       111444"/>
    <s v="       102646"/>
    <s v="BIRETA ZA BOCU DIGITALNA"/>
    <x v="2"/>
    <s v="20.07.20"/>
    <s v="01.08.20"/>
    <s v="1"/>
    <n v="20"/>
    <n v="1"/>
    <x v="2519"/>
    <n v="487.5"/>
    <n v="5362.5"/>
    <x v="2534"/>
    <x v="2"/>
  </r>
  <r>
    <n v="1"/>
    <s v="       111445"/>
    <s v="       102647"/>
    <s v="MAGNETSKA MJEŠALICA MSH-A"/>
    <x v="2"/>
    <s v="07.07.20"/>
    <s v="01.08.20"/>
    <s v="1"/>
    <n v="20"/>
    <n v="1"/>
    <x v="2520"/>
    <n v="179.09"/>
    <n v="1969.99"/>
    <x v="2535"/>
    <x v="2"/>
  </r>
  <r>
    <n v="1"/>
    <s v="       111446"/>
    <s v="       102648"/>
    <s v="SOFTWARWE ANSYS ACADEMIC"/>
    <x v="4"/>
    <s v="17.02.20"/>
    <s v="01.03.20"/>
    <s v="1"/>
    <n v="25"/>
    <n v="1"/>
    <x v="2521"/>
    <n v="16125"/>
    <n v="61275"/>
    <x v="2536"/>
    <x v="2"/>
  </r>
  <r>
    <n v="1"/>
    <s v="       111447"/>
    <s v="       102649"/>
    <s v="IZOLATOR ZVUKA ZA AO"/>
    <x v="2"/>
    <s v="31.07.20"/>
    <s v="01.08.20"/>
    <s v="1"/>
    <n v="20"/>
    <n v="1"/>
    <x v="2522"/>
    <n v="573.79"/>
    <n v="6311.71"/>
    <x v="2537"/>
    <x v="2"/>
  </r>
  <r>
    <n v="1"/>
    <s v="       111449"/>
    <s v="       200766"/>
    <s v="MONITOR LENOVO &quot;27"/>
    <x v="3"/>
    <s v="08.10.20"/>
    <s v="01.11.20"/>
    <s v="1"/>
    <n v="25"/>
    <n v="1"/>
    <x v="2481"/>
    <n v="113.54"/>
    <n v="2611.46"/>
    <x v="2496"/>
    <x v="2"/>
  </r>
  <r>
    <n v="1"/>
    <s v="       111451"/>
    <s v="       102625"/>
    <s v="PREKLOPNIK ARUBA"/>
    <x v="2"/>
    <s v="24.02.20"/>
    <s v="01.03.20"/>
    <s v="1"/>
    <n v="25"/>
    <n v="1"/>
    <x v="2484"/>
    <n v="2034.1100000000001"/>
    <n v="7729.64"/>
    <x v="2499"/>
    <x v="2"/>
  </r>
  <r>
    <n v="1"/>
    <s v="       111452"/>
    <s v="       102650"/>
    <s v="PROJEKTOR LG PH150G"/>
    <x v="2"/>
    <s v="08.10.20"/>
    <s v="01.11.20"/>
    <s v="1"/>
    <n v="25"/>
    <n v="1"/>
    <x v="2523"/>
    <n v="63.300000000000004"/>
    <n v="1455.9"/>
    <x v="2538"/>
    <x v="2"/>
  </r>
  <r>
    <n v="1"/>
    <s v="       111453"/>
    <s v="       102651"/>
    <s v="MONITOR LENVO 27&quot;"/>
    <x v="3"/>
    <s v="22.10.20"/>
    <s v="01.11.20"/>
    <s v="1"/>
    <n v="25"/>
    <n v="1"/>
    <x v="2481"/>
    <n v="113.54"/>
    <n v="2611.46"/>
    <x v="2496"/>
    <x v="2"/>
  </r>
  <r>
    <n v="1"/>
    <s v="       111454"/>
    <s v="       102651"/>
    <s v="MONITOR LENVO 27&quot;"/>
    <x v="3"/>
    <s v="22.10.20"/>
    <s v="01.11.20"/>
    <s v="1"/>
    <n v="25"/>
    <n v="1"/>
    <x v="2481"/>
    <n v="113.54"/>
    <n v="2611.46"/>
    <x v="2496"/>
    <x v="2"/>
  </r>
  <r>
    <n v="1"/>
    <s v="       111455"/>
    <s v="       100675"/>
    <s v="MONITOR DELL"/>
    <x v="3"/>
    <s v="22.10.20"/>
    <s v="01.11.20"/>
    <s v="1"/>
    <n v="25"/>
    <n v="1"/>
    <x v="2478"/>
    <n v="50.730000000000004"/>
    <n v="1166.77"/>
    <x v="2493"/>
    <x v="2"/>
  </r>
  <r>
    <n v="1"/>
    <s v="       111456"/>
    <s v="       100675"/>
    <s v="MONITOR DELL"/>
    <x v="3"/>
    <s v="22.10.20"/>
    <s v="01.11.20"/>
    <s v="1"/>
    <n v="25"/>
    <n v="1"/>
    <x v="2478"/>
    <n v="50.730000000000004"/>
    <n v="1166.77"/>
    <x v="2493"/>
    <x v="2"/>
  </r>
  <r>
    <n v="1"/>
    <s v="       111457"/>
    <s v="       102632"/>
    <s v="PRIJENOSNO RAČUNALO LENOVO"/>
    <x v="3"/>
    <s v="22.10.20"/>
    <s v="01.11.20"/>
    <s v="1"/>
    <n v="25"/>
    <n v="1"/>
    <x v="2524"/>
    <n v="449.17"/>
    <n v="10330.83"/>
    <x v="2539"/>
    <x v="2"/>
  </r>
  <r>
    <n v="1"/>
    <s v="       111459"/>
    <s v="       102652"/>
    <s v="PRIJENOSNO RAČUNALO HP OMEN"/>
    <x v="3"/>
    <s v="21.10.20"/>
    <s v="01.11.20"/>
    <s v="1"/>
    <n v="25"/>
    <n v="1"/>
    <x v="2525"/>
    <n v="606.22"/>
    <n v="13943.03"/>
    <x v="2540"/>
    <x v="2"/>
  </r>
  <r>
    <n v="1"/>
    <s v="       111460"/>
    <s v="       102653"/>
    <s v="SOFTWARE MIKROSOFT WINDOWS 10PRO"/>
    <x v="4"/>
    <s v="21.10.20"/>
    <s v="01.11.20"/>
    <s v="1"/>
    <n v="25"/>
    <n v="1"/>
    <x v="2526"/>
    <n v="54.79"/>
    <n v="1260.21"/>
    <x v="2541"/>
    <x v="2"/>
  </r>
  <r>
    <n v="1"/>
    <s v="       111461"/>
    <s v="       102652"/>
    <s v="PRIJENOSNO RAČUNALO HP OMEN"/>
    <x v="3"/>
    <s v="21.10.20"/>
    <s v="01.11.20"/>
    <s v="1"/>
    <n v="25"/>
    <n v="1"/>
    <x v="2527"/>
    <n v="555.78"/>
    <n v="12782.970000000001"/>
    <x v="2542"/>
    <x v="2"/>
  </r>
  <r>
    <n v="1"/>
    <s v="       111462"/>
    <s v="       102653"/>
    <s v="SOFTWARE MIKROSOFT WINDOWS 10PRO"/>
    <x v="4"/>
    <s v="21.10.20"/>
    <s v="01.11.20"/>
    <s v="1"/>
    <n v="25"/>
    <n v="1"/>
    <x v="2526"/>
    <n v="54.79"/>
    <n v="1260.21"/>
    <x v="2541"/>
    <x v="2"/>
  </r>
  <r>
    <n v="1"/>
    <s v="       111463"/>
    <s v="       100679"/>
    <s v="MONITOR DELL 24&quot;"/>
    <x v="3"/>
    <s v="21.10.20"/>
    <s v="01.11.20"/>
    <s v="1"/>
    <n v="25"/>
    <n v="1"/>
    <x v="2528"/>
    <n v="68.7"/>
    <n v="1580.05"/>
    <x v="2543"/>
    <x v="2"/>
  </r>
  <r>
    <n v="1"/>
    <s v="       111464"/>
    <s v="       200770"/>
    <s v="MONITOR DELL"/>
    <x v="3"/>
    <s v="22.10.20"/>
    <s v="01.11.20"/>
    <s v="1"/>
    <n v="25"/>
    <n v="1"/>
    <x v="2497"/>
    <n v="60.160000000000004"/>
    <n v="1383.59"/>
    <x v="2512"/>
    <x v="2"/>
  </r>
  <r>
    <n v="1"/>
    <s v="       111466"/>
    <s v="       200769"/>
    <s v="PRIJENOSNO RAČUNALO VOSTRO 5590"/>
    <x v="3"/>
    <s v="26.10.20"/>
    <s v="01.11.20"/>
    <s v="1"/>
    <n v="25"/>
    <n v="1"/>
    <x v="2529"/>
    <n v="261.54000000000002"/>
    <n v="6015.36"/>
    <x v="2544"/>
    <x v="2"/>
  </r>
  <r>
    <n v="1"/>
    <s v="       111467"/>
    <s v="       200769"/>
    <s v="PRIJENOSNO RAČUNALO VOSTRO 5590"/>
    <x v="3"/>
    <s v="26.10.20"/>
    <s v="01.11.20"/>
    <s v="1"/>
    <n v="25"/>
    <n v="1"/>
    <x v="2529"/>
    <n v="261.54000000000002"/>
    <n v="6015.36"/>
    <x v="2544"/>
    <x v="2"/>
  </r>
  <r>
    <n v="1"/>
    <s v="       111468"/>
    <s v="       102700"/>
    <s v="KAMERA DIGITALNA SPORTSKA"/>
    <x v="2"/>
    <s v="12.10.20"/>
    <s v="01.11.20"/>
    <s v="1"/>
    <n v="20"/>
    <n v="1"/>
    <x v="2530"/>
    <n v="115.15"/>
    <n v="3339.25"/>
    <x v="2545"/>
    <x v="2"/>
  </r>
  <r>
    <n v="1"/>
    <s v="       111469"/>
    <s v="       200772"/>
    <s v="VITRINA  43X16"/>
    <x v="1"/>
    <m/>
    <m/>
    <s v="1"/>
    <n v="12.5"/>
    <n v="1"/>
    <x v="2531"/>
    <n v="0"/>
    <n v="598.4"/>
    <x v="2546"/>
    <x v="2"/>
  </r>
  <r>
    <n v="1"/>
    <s v="       111479"/>
    <s v="       200777"/>
    <s v="PRIJENOSNO RAČUNALO DELL VOSTRO 5590"/>
    <x v="3"/>
    <s v="26.10.20"/>
    <s v="01.11.20"/>
    <s v="1"/>
    <n v="25"/>
    <n v="1"/>
    <x v="2479"/>
    <n v="266.88"/>
    <n v="6138.12"/>
    <x v="2494"/>
    <x v="2"/>
  </r>
  <r>
    <n v="1"/>
    <s v="       111492"/>
    <s v="       200782"/>
    <s v="RADNA STANICA ASUS"/>
    <x v="2"/>
    <s v="13.10.20"/>
    <s v="01.11.20"/>
    <s v="1"/>
    <n v="25"/>
    <n v="1"/>
    <x v="2532"/>
    <n v="434.55"/>
    <n v="9994.66"/>
    <x v="2547"/>
    <x v="2"/>
  </r>
  <r>
    <n v="1"/>
    <s v="       111500"/>
    <s v="       200787"/>
    <s v="LASERSKI GRANULOMETAR MASTERSIZER 3000"/>
    <x v="2"/>
    <s v="28.09.20"/>
    <s v="01.10.20"/>
    <s v="1"/>
    <n v="20"/>
    <n v="1"/>
    <x v="2533"/>
    <n v="34812.5"/>
    <n v="661437.5"/>
    <x v="2548"/>
    <x v="2"/>
  </r>
  <r>
    <n v="1"/>
    <s v="       111502"/>
    <s v="       102655"/>
    <s v="RADNA STANICA INTEL CORE I7"/>
    <x v="2"/>
    <s v="04.11.20"/>
    <s v="01.12.20"/>
    <s v="1"/>
    <n v="25"/>
    <n v="1"/>
    <x v="2534"/>
    <n v="207.16"/>
    <n v="9736.59"/>
    <x v="2549"/>
    <x v="2"/>
  </r>
  <r>
    <n v="1"/>
    <s v="       111503"/>
    <s v="       102655"/>
    <s v="RADNA STANICA INTEL CORE I7"/>
    <x v="2"/>
    <s v="04.11.20"/>
    <s v="01.12.20"/>
    <s v="1"/>
    <n v="25"/>
    <n v="1"/>
    <x v="2535"/>
    <n v="241.02"/>
    <n v="11327.73"/>
    <x v="2550"/>
    <x v="2"/>
  </r>
  <r>
    <n v="1"/>
    <s v="       111504"/>
    <s v="       102655"/>
    <s v="RADNA STANICA INTEL CORE I7"/>
    <x v="2"/>
    <s v="04.11.20"/>
    <s v="01.12.20"/>
    <s v="1"/>
    <n v="25"/>
    <n v="1"/>
    <x v="2535"/>
    <n v="241.02"/>
    <n v="11327.73"/>
    <x v="2550"/>
    <x v="2"/>
  </r>
  <r>
    <n v="1"/>
    <s v="       111505"/>
    <s v="       102656"/>
    <s v="LICENCA TASK"/>
    <x v="4"/>
    <s v="10.11.20"/>
    <s v="01.12.20"/>
    <s v="1"/>
    <n v="25"/>
    <n v="1"/>
    <x v="2536"/>
    <n v="3610.34"/>
    <n v="169686"/>
    <x v="2551"/>
    <x v="2"/>
  </r>
  <r>
    <n v="1"/>
    <s v="       111507"/>
    <s v="       102658"/>
    <s v="PRIJENOSNO RAČUNALO"/>
    <x v="3"/>
    <s v="13.11.20"/>
    <s v="01.12.20"/>
    <s v="1"/>
    <n v="25"/>
    <n v="1"/>
    <x v="2485"/>
    <n v="270.39"/>
    <n v="12708.36"/>
    <x v="2500"/>
    <x v="2"/>
  </r>
  <r>
    <n v="1"/>
    <s v="       111508"/>
    <s v="       102196"/>
    <s v="STOLAC UREDSKI"/>
    <x v="1"/>
    <s v="31.10.20"/>
    <s v="01.11.20"/>
    <s v="1"/>
    <n v="12.5"/>
    <n v="1"/>
    <x v="2537"/>
    <n v="13.540000000000001"/>
    <n v="636.46"/>
    <x v="2552"/>
    <x v="2"/>
  </r>
  <r>
    <n v="1"/>
    <s v="       111515"/>
    <s v="       102659"/>
    <s v="STOL RADNI 200X80X74"/>
    <x v="1"/>
    <s v="06.11.20"/>
    <s v="01.12.20"/>
    <s v="1"/>
    <n v="12.5"/>
    <n v="1"/>
    <x v="2538"/>
    <n v="13.23"/>
    <n v="1256.4000000000001"/>
    <x v="2553"/>
    <x v="2"/>
  </r>
  <r>
    <n v="1"/>
    <s v="       111516"/>
    <s v="       100679"/>
    <s v="MONITOR DELL 24&quot;"/>
    <x v="3"/>
    <s v="29.10.20"/>
    <s v="01.11.20"/>
    <s v="1"/>
    <n v="25"/>
    <n v="1"/>
    <x v="2539"/>
    <n v="46.980000000000004"/>
    <n v="1080.6300000000001"/>
    <x v="2554"/>
    <x v="2"/>
  </r>
  <r>
    <n v="1"/>
    <s v="       111522"/>
    <s v="       102661"/>
    <s v="PUMPA ZA VODU 12V"/>
    <x v="2"/>
    <s v="10.11.20"/>
    <s v="01.12.20"/>
    <s v="1"/>
    <n v="20"/>
    <n v="1"/>
    <x v="2540"/>
    <n v="15.11"/>
    <n v="891.28"/>
    <x v="2555"/>
    <x v="2"/>
  </r>
  <r>
    <n v="1"/>
    <s v="       111523"/>
    <s v="       102662"/>
    <s v="PUMPA ZA VODU 12V"/>
    <x v="2"/>
    <s v="10.11.20"/>
    <s v="01.12.20"/>
    <s v="1"/>
    <n v="20"/>
    <n v="1"/>
    <x v="2540"/>
    <n v="15.11"/>
    <n v="891.28"/>
    <x v="2555"/>
    <x v="2"/>
  </r>
  <r>
    <n v="1"/>
    <s v="       111524"/>
    <s v="       102662"/>
    <s v="PUMPA ZA VODU 12V"/>
    <x v="2"/>
    <s v="10.11.20"/>
    <s v="01.12.20"/>
    <s v="1"/>
    <n v="20"/>
    <n v="1"/>
    <x v="2541"/>
    <n v="15.11"/>
    <n v="891.27"/>
    <x v="2556"/>
    <x v="2"/>
  </r>
  <r>
    <n v="1"/>
    <s v="       111525"/>
    <s v="       102663"/>
    <s v="DRON MINI FLY"/>
    <x v="2"/>
    <s v="11.11.20"/>
    <s v="01.12.20"/>
    <s v="1"/>
    <n v="20"/>
    <n v="1"/>
    <x v="2542"/>
    <n v="62.13"/>
    <n v="3665.77"/>
    <x v="2557"/>
    <x v="2"/>
  </r>
  <r>
    <n v="1"/>
    <s v="       111526"/>
    <s v="       102664"/>
    <s v="DETEKTOR  MJERENJA KONCENTRACIJE RADONA"/>
    <x v="2"/>
    <s v="29.10.20"/>
    <s v="01.11.20"/>
    <s v="1"/>
    <n v="50"/>
    <n v="1"/>
    <x v="2543"/>
    <n v="9554.98"/>
    <n v="105104.75"/>
    <x v="2558"/>
    <x v="2"/>
  </r>
  <r>
    <n v="1"/>
    <s v="       111527"/>
    <s v="       102665"/>
    <s v="SET ZA MODELIRANJE INŽENJER. INSTRUKCIJA"/>
    <x v="2"/>
    <s v="11.11.20"/>
    <s v="01.12.20"/>
    <s v="1"/>
    <n v="20"/>
    <n v="1"/>
    <x v="2544"/>
    <n v="17.900000000000002"/>
    <n v="1056.33"/>
    <x v="2559"/>
    <x v="2"/>
  </r>
  <r>
    <n v="1"/>
    <s v="       111528"/>
    <s v="       102666"/>
    <s v="STOLAC RASKLOPNI"/>
    <x v="1"/>
    <s v="10.07.20"/>
    <s v="01.08.20"/>
    <s v="1"/>
    <n v="12.5"/>
    <n v="1"/>
    <x v="2545"/>
    <n v="41.67"/>
    <n v="758.43000000000006"/>
    <x v="2560"/>
    <x v="2"/>
  </r>
  <r>
    <n v="1"/>
    <s v="       111529"/>
    <s v="       102666"/>
    <s v="STOLAC RASKLOPNI"/>
    <x v="1"/>
    <s v="10.07.20"/>
    <s v="01.08.20"/>
    <s v="1"/>
    <n v="12.5"/>
    <n v="1"/>
    <x v="2545"/>
    <n v="41.67"/>
    <n v="758.43000000000006"/>
    <x v="2560"/>
    <x v="2"/>
  </r>
  <r>
    <n v="1"/>
    <s v="       111538"/>
    <s v="       102702"/>
    <s v="SLANA KOMORA ZA KOROZIJSKA ISPITIVANJA"/>
    <x v="2"/>
    <s v="02.01.20"/>
    <s v="01.02.20"/>
    <s v="1"/>
    <n v="20"/>
    <n v="1"/>
    <x v="2546"/>
    <n v="1717.4"/>
    <n v="7650.24"/>
    <x v="2561"/>
    <x v="2"/>
  </r>
  <r>
    <n v="1"/>
    <s v="       111539"/>
    <s v="       102718"/>
    <s v="SUDOPER LAB."/>
    <x v="2"/>
    <s v="05.11.20"/>
    <s v="01.12.20"/>
    <s v="1"/>
    <n v="20"/>
    <n v="1"/>
    <x v="2547"/>
    <n v="14.950000000000001"/>
    <n v="881.75"/>
    <x v="2562"/>
    <x v="2"/>
  </r>
  <r>
    <n v="1"/>
    <s v="       111540"/>
    <s v="       102668"/>
    <s v="FOTOAPARAT DIGITALN CANON EOS 2000"/>
    <x v="2"/>
    <s v="27.11.20"/>
    <s v="01.12.20"/>
    <s v="1"/>
    <n v="20"/>
    <n v="1"/>
    <x v="2548"/>
    <n v="45.83"/>
    <n v="2704.17"/>
    <x v="2563"/>
    <x v="2"/>
  </r>
  <r>
    <n v="1"/>
    <s v="       111541"/>
    <s v="       102669"/>
    <s v="DIKTAFON ZOOM H8"/>
    <x v="2"/>
    <s v="06.11.20"/>
    <s v="01.12.20"/>
    <s v="1"/>
    <n v="20"/>
    <n v="1"/>
    <x v="2549"/>
    <n v="58.7"/>
    <n v="3463.3"/>
    <x v="2564"/>
    <x v="2"/>
  </r>
  <r>
    <n v="1"/>
    <s v="       111542"/>
    <s v="       102670"/>
    <s v="OCULUS QUEST 2"/>
    <x v="2"/>
    <s v="05.11.20"/>
    <s v="01.12.20"/>
    <s v="1"/>
    <n v="20"/>
    <n v="1"/>
    <x v="2550"/>
    <n v="74.98"/>
    <n v="4424.0200000000004"/>
    <x v="2565"/>
    <x v="2"/>
  </r>
  <r>
    <n v="1"/>
    <s v="       111554"/>
    <s v="       200800"/>
    <s v="GRAFIČKI TABLET WACOM CINTING 16"/>
    <x v="3"/>
    <s v="07.10.20"/>
    <s v="01.11.20"/>
    <s v="1"/>
    <n v="25"/>
    <n v="1"/>
    <x v="2550"/>
    <n v="187.46"/>
    <n v="4311.54"/>
    <x v="2565"/>
    <x v="2"/>
  </r>
  <r>
    <n v="1"/>
    <s v="       111556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57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58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59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0"/>
    <s v="       102672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1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2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3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4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5"/>
    <s v="       102673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6"/>
    <s v="       102674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7"/>
    <s v="       102671"/>
    <s v="TABLET APPLE 11&quot;"/>
    <x v="3"/>
    <s v="24.11.20"/>
    <s v="01.12.20"/>
    <s v="1"/>
    <n v="25"/>
    <n v="1"/>
    <x v="2551"/>
    <n v="137.85"/>
    <n v="6478.87"/>
    <x v="2566"/>
    <x v="2"/>
  </r>
  <r>
    <n v="1"/>
    <s v="       111568"/>
    <s v="       102675"/>
    <s v="STOL S METALNOM KONSTRUKCIJOM"/>
    <x v="1"/>
    <s v="30.11.20"/>
    <s v="01.12.20"/>
    <s v="1"/>
    <n v="20"/>
    <n v="1"/>
    <x v="2552"/>
    <n v="52.57"/>
    <n v="7406.62"/>
    <x v="2567"/>
    <x v="2"/>
  </r>
  <r>
    <n v="1"/>
    <s v="       111569"/>
    <s v="       102676"/>
    <s v="TABLET APPLE 12,9&quot;"/>
    <x v="3"/>
    <s v="27.11.20"/>
    <s v="01.12.20"/>
    <s v="1"/>
    <n v="25"/>
    <n v="1"/>
    <x v="2553"/>
    <n v="175.67000000000002"/>
    <n v="8256.43"/>
    <x v="2568"/>
    <x v="2"/>
  </r>
  <r>
    <n v="1"/>
    <s v="       111570"/>
    <s v="       102677"/>
    <s v="UREĐAJ ZA ISPITIVANJE STIJENA TIME5100"/>
    <x v="2"/>
    <s v="24.01.20"/>
    <s v="01.02.20"/>
    <s v="1"/>
    <n v="20"/>
    <n v="1"/>
    <x v="2554"/>
    <n v="967.24"/>
    <n v="4308.6000000000004"/>
    <x v="2569"/>
    <x v="2"/>
  </r>
  <r>
    <n v="1"/>
    <s v="       111571"/>
    <s v="       102678"/>
    <s v="OPREMA ZA EDUKATIVNE SVRHE"/>
    <x v="2"/>
    <s v="25.05.20"/>
    <s v="01.06.20"/>
    <s v="1"/>
    <n v="20"/>
    <n v="1"/>
    <x v="2555"/>
    <n v="2231.25"/>
    <n v="16893.75"/>
    <x v="2570"/>
    <x v="2"/>
  </r>
  <r>
    <n v="1"/>
    <s v="       111575"/>
    <s v="       102679"/>
    <s v="RADNA STANICA INTEL XEON W-2245"/>
    <x v="2"/>
    <s v="03.12.20"/>
    <s v="01.01.21"/>
    <s v="1"/>
    <n v="25"/>
    <n v="1"/>
    <x v="2556"/>
    <n v="0"/>
    <n v="42300"/>
    <x v="2571"/>
    <x v="2"/>
  </r>
  <r>
    <n v="1"/>
    <s v="       111576"/>
    <s v="       102195"/>
    <s v="STOLAC UREDSKI"/>
    <x v="1"/>
    <s v="27.10.20"/>
    <s v="01.11.20"/>
    <s v="1"/>
    <n v="12.5"/>
    <n v="1"/>
    <x v="2406"/>
    <n v="35.4"/>
    <n v="1663.6000000000001"/>
    <x v="2421"/>
    <x v="2"/>
  </r>
  <r>
    <n v="1"/>
    <s v="       111578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79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0"/>
    <s v="       102681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1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2"/>
    <s v="       102682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3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4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5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6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87"/>
    <s v="       102680"/>
    <s v="TELEFON YEALNIK"/>
    <x v="2"/>
    <s v="05.11.20"/>
    <s v="01.12.20"/>
    <s v="1"/>
    <n v="20"/>
    <n v="1"/>
    <x v="411"/>
    <n v="10.33"/>
    <n v="609.66999999999996"/>
    <x v="2572"/>
    <x v="2"/>
  </r>
  <r>
    <n v="1"/>
    <s v="       111594"/>
    <s v="       102683"/>
    <s v="UREĐAJ ZA ISPITIVANJE DETONATORSKE BRZIN"/>
    <x v="2"/>
    <s v="21.11.20"/>
    <s v="01.12.20"/>
    <s v="1"/>
    <n v="20"/>
    <n v="1"/>
    <x v="2557"/>
    <n v="911.89"/>
    <n v="53801.51"/>
    <x v="2573"/>
    <x v="2"/>
  </r>
  <r>
    <n v="1"/>
    <s v="       111595"/>
    <s v="       102684"/>
    <s v="UREĐAJ ZA ISPITIVANJE DETONATORSKE BRZIN"/>
    <x v="2"/>
    <s v="30.09.20"/>
    <s v="01.10.20"/>
    <s v="1"/>
    <n v="20"/>
    <n v="1"/>
    <x v="2558"/>
    <n v="809.37"/>
    <n v="15378.11"/>
    <x v="2574"/>
    <x v="2"/>
  </r>
  <r>
    <n v="1"/>
    <s v="       111596"/>
    <s v="       102686"/>
    <s v="GEOFIZIČKI UREĐAJ Z AMJERENJE ZRAČENJA"/>
    <x v="3"/>
    <s v="14.09.20"/>
    <s v="01.10.20"/>
    <s v="1"/>
    <n v="50"/>
    <n v="1"/>
    <x v="2559"/>
    <n v="13284.380000000001"/>
    <n v="92990.62"/>
    <x v="2575"/>
    <x v="2"/>
  </r>
  <r>
    <n v="1"/>
    <s v="       111597"/>
    <s v="       102687"/>
    <s v="LOGER ONS-U24-001"/>
    <x v="2"/>
    <s v="27.08.20"/>
    <s v="01.09.20"/>
    <s v="1"/>
    <n v="20"/>
    <n v="1"/>
    <x v="2560"/>
    <n v="470.26"/>
    <n v="6583.67"/>
    <x v="2576"/>
    <x v="2"/>
  </r>
  <r>
    <n v="1"/>
    <s v="       111600"/>
    <s v="       102688"/>
    <s v="SOFTWARE ZA EVIDENCIJU RADNOG VREMENA"/>
    <x v="4"/>
    <s v="24.09.20"/>
    <s v="01.10.20"/>
    <s v="1"/>
    <n v="25"/>
    <n v="1"/>
    <x v="2561"/>
    <n v="525.88"/>
    <n v="7888.12"/>
    <x v="2577"/>
    <x v="2"/>
  </r>
  <r>
    <n v="1"/>
    <s v="       111602"/>
    <s v="       102689"/>
    <s v="VIDEO KAMERA SJCAM SJ6"/>
    <x v="3"/>
    <s v="07.12.20"/>
    <s v="01.01.21"/>
    <s v="1"/>
    <n v="20"/>
    <n v="1"/>
    <x v="2562"/>
    <n v="0"/>
    <n v="1349"/>
    <x v="2578"/>
    <x v="2"/>
  </r>
  <r>
    <n v="1"/>
    <s v="       111623"/>
    <s v="       102690"/>
    <s v="NAVIGACIJSKI UREĐAJ MONTANA 750I"/>
    <x v="2"/>
    <s v="30.09.20"/>
    <s v="01.10.20"/>
    <s v="1"/>
    <n v="20"/>
    <n v="1"/>
    <x v="2563"/>
    <n v="315"/>
    <n v="5985"/>
    <x v="2579"/>
    <x v="2"/>
  </r>
  <r>
    <n v="1"/>
    <s v="       111624"/>
    <s v="       102691"/>
    <s v="FLUKE UREĐAJ ZA ISPITIVANJE IZOLACIJE"/>
    <x v="2"/>
    <s v="04.12.20"/>
    <s v="01.01.21"/>
    <s v="1"/>
    <n v="20"/>
    <n v="1"/>
    <x v="2564"/>
    <n v="0"/>
    <n v="13490.880000000001"/>
    <x v="2580"/>
    <x v="2"/>
  </r>
  <r>
    <n v="1"/>
    <s v="       111625"/>
    <s v="       200823"/>
    <s v="MAGNETNA MJEŠALICA ECOSTIR"/>
    <x v="2"/>
    <s v="07.12.20"/>
    <s v="01.01.21"/>
    <s v="1"/>
    <n v="20"/>
    <n v="1"/>
    <x v="2565"/>
    <n v="0"/>
    <n v="514.84"/>
    <x v="2581"/>
    <x v="2"/>
  </r>
  <r>
    <n v="1"/>
    <s v="       111626"/>
    <s v="       200823"/>
    <s v="MAGNETNA MJEŠALICA ECOSTIR"/>
    <x v="2"/>
    <s v="07.12.20"/>
    <s v="01.01.21"/>
    <s v="1"/>
    <n v="20"/>
    <n v="1"/>
    <x v="2565"/>
    <n v="0"/>
    <n v="514.84"/>
    <x v="2581"/>
    <x v="2"/>
  </r>
  <r>
    <n v="1"/>
    <s v="       111627"/>
    <s v="       200823"/>
    <s v="MAGNETNA MJEŠALICA ECOSTIR"/>
    <x v="2"/>
    <s v="07.12.20"/>
    <s v="01.01.21"/>
    <s v="1"/>
    <n v="20"/>
    <n v="1"/>
    <x v="2566"/>
    <n v="0"/>
    <n v="514.83000000000004"/>
    <x v="2582"/>
    <x v="2"/>
  </r>
  <r>
    <n v="1"/>
    <s v="       111629"/>
    <s v="       102692"/>
    <s v="DEIONIZATOR"/>
    <x v="2"/>
    <s v="16.11.20"/>
    <s v="01.12.20"/>
    <s v="1"/>
    <n v="20"/>
    <n v="1"/>
    <x v="2567"/>
    <n v="177.08"/>
    <n v="10447.92"/>
    <x v="2583"/>
    <x v="2"/>
  </r>
  <r>
    <n v="1"/>
    <s v="       111634"/>
    <s v="       200771"/>
    <s v="KAMERA DIGITALNA  GOPRO HERO9"/>
    <x v="2"/>
    <s v="07.10.20"/>
    <s v="01.11.20"/>
    <s v="1"/>
    <n v="20"/>
    <n v="1"/>
    <x v="2568"/>
    <n v="101.28"/>
    <n v="2937.12"/>
    <x v="2584"/>
    <x v="2"/>
  </r>
  <r>
    <n v="1"/>
    <s v="       111638"/>
    <s v="       102693"/>
    <s v="MJERNI PRETVORNIK ZA LAORATORIJ WIKA"/>
    <x v="2"/>
    <s v="11.12.20"/>
    <s v="01.01.21"/>
    <s v="1"/>
    <n v="20"/>
    <n v="1"/>
    <x v="2569"/>
    <n v="0"/>
    <n v="19089.060000000001"/>
    <x v="2585"/>
    <x v="2"/>
  </r>
  <r>
    <n v="1"/>
    <s v="       111639"/>
    <s v="       102694"/>
    <s v="FOTOAPARAT DIGITALNI CANON EOS 2000D"/>
    <x v="2"/>
    <s v="07.12.20"/>
    <s v="01.01.21"/>
    <s v="1"/>
    <n v="20"/>
    <n v="1"/>
    <x v="2570"/>
    <n v="0"/>
    <n v="2808.75"/>
    <x v="2586"/>
    <x v="2"/>
  </r>
  <r>
    <n v="1"/>
    <s v="       111640"/>
    <s v="       102695"/>
    <s v="PC MREŽA"/>
    <x v="2"/>
    <s v="01.01.15"/>
    <s v="01.02.15"/>
    <s v="1"/>
    <n v="20"/>
    <n v="1"/>
    <x v="2571"/>
    <n v="858331.22"/>
    <n v="0"/>
    <x v="2587"/>
    <x v="1"/>
  </r>
  <r>
    <n v="1"/>
    <s v="       111641"/>
    <s v="       102541"/>
    <s v="VATROZID"/>
    <x v="2"/>
    <s v="08.09.15"/>
    <s v="01.10.15"/>
    <s v="1"/>
    <n v="20"/>
    <n v="1"/>
    <x v="2572"/>
    <n v="11676.77"/>
    <n v="46707.1"/>
    <x v="2588"/>
    <x v="2"/>
  </r>
  <r>
    <n v="1"/>
    <s v="       111647"/>
    <s v="       102696"/>
    <s v="SENZOR TLAKA FLUKE"/>
    <x v="2"/>
    <s v="04.12.20"/>
    <s v="01.01.21"/>
    <s v="1"/>
    <n v="20"/>
    <n v="1"/>
    <x v="2573"/>
    <n v="0"/>
    <n v="14232.5"/>
    <x v="2589"/>
    <x v="2"/>
  </r>
  <r>
    <n v="1"/>
    <s v="       111658"/>
    <s v="       102697"/>
    <s v="RADIO ODAŠILJAČ"/>
    <x v="2"/>
    <s v="07.12.20"/>
    <s v="01.01.21"/>
    <s v="1"/>
    <n v="20"/>
    <n v="1"/>
    <x v="2574"/>
    <n v="0"/>
    <n v="11471.01"/>
    <x v="2590"/>
    <x v="2"/>
  </r>
  <r>
    <n v="1"/>
    <s v="       111659"/>
    <s v="       102698"/>
    <s v="SET ZA GEOLOŠKA ISTRAŽIVANJA"/>
    <x v="2"/>
    <m/>
    <m/>
    <s v="1"/>
    <n v="20"/>
    <n v="1"/>
    <x v="2575"/>
    <n v="0"/>
    <n v="11614.66"/>
    <x v="2591"/>
    <x v="2"/>
  </r>
  <r>
    <n v="1"/>
    <s v="       111660"/>
    <s v="       102699"/>
    <s v="SOLARNI MODUL"/>
    <x v="2"/>
    <m/>
    <m/>
    <s v="1"/>
    <n v="20"/>
    <n v="1"/>
    <x v="1440"/>
    <n v="0"/>
    <n v="3660"/>
    <x v="1791"/>
    <x v="2"/>
  </r>
  <r>
    <n v="1"/>
    <s v="       111661"/>
    <s v="       102701"/>
    <s v="KIŠOMJER UREĐAJ ZA UZORKOVANJE PADALINA"/>
    <x v="2"/>
    <s v="21.10.20"/>
    <s v="01.11.20"/>
    <s v="1"/>
    <n v="20"/>
    <n v="1"/>
    <x v="2576"/>
    <n v="59.67"/>
    <n v="1730.33"/>
    <x v="2592"/>
    <x v="2"/>
  </r>
  <r>
    <n v="1"/>
    <s v="       111662"/>
    <s v="       102701"/>
    <s v="KIŠOMJER UREĐAJ ZA UZORKOVANJE PADALINA"/>
    <x v="2"/>
    <s v="21.10.20"/>
    <s v="01.11.20"/>
    <s v="1"/>
    <n v="20"/>
    <n v="1"/>
    <x v="2576"/>
    <n v="59.67"/>
    <n v="1730.33"/>
    <x v="2592"/>
    <x v="2"/>
  </r>
  <r>
    <n v="1"/>
    <s v="       111663"/>
    <s v="       102703"/>
    <s v="NAPRAVA ZA TESTIRANJE GRP KOMPOZIVNIH CI"/>
    <x v="2"/>
    <s v="22.12.20"/>
    <s v="01.01.21"/>
    <s v="1"/>
    <n v="20"/>
    <n v="1"/>
    <x v="2577"/>
    <n v="0"/>
    <n v="16700"/>
    <x v="2593"/>
    <x v="2"/>
  </r>
  <r>
    <n v="1"/>
    <s v="       111665"/>
    <s v="       102705"/>
    <s v="IZOLACIJSKI DIŠNI APARAT"/>
    <x v="2"/>
    <s v="15.12.20"/>
    <s v="01.01.21"/>
    <s v="1"/>
    <n v="20"/>
    <n v="1"/>
    <x v="2578"/>
    <n v="0"/>
    <n v="28064.03"/>
    <x v="2594"/>
    <x v="2"/>
  </r>
  <r>
    <n v="1"/>
    <s v="       111666"/>
    <s v="       102706"/>
    <s v="IZOLACIJSKI DIŠNI APARAT"/>
    <x v="2"/>
    <s v="23.01.21"/>
    <s v="01.02.21"/>
    <s v="1"/>
    <n v="20"/>
    <n v="1"/>
    <x v="2579"/>
    <n v="0"/>
    <n v="21507.11"/>
    <x v="2595"/>
    <x v="2"/>
  </r>
  <r>
    <n v="1"/>
    <s v="       111667"/>
    <s v="       102195"/>
    <s v="STOLAC UREDSKI"/>
    <x v="1"/>
    <s v="30.12.20"/>
    <s v="01.01.21"/>
    <s v="1"/>
    <n v="12.5"/>
    <n v="1"/>
    <x v="2580"/>
    <n v="0"/>
    <n v="4564.75"/>
    <x v="2596"/>
    <x v="2"/>
  </r>
  <r>
    <n v="1"/>
    <s v="       111668"/>
    <s v="       102707"/>
    <s v="UREĐAJ ZA IZRAVNI POSMIK DIGISHEAR"/>
    <x v="2"/>
    <s v="21.12.20"/>
    <s v="01.01.21"/>
    <s v="1"/>
    <n v="20"/>
    <n v="1"/>
    <x v="2581"/>
    <n v="0"/>
    <n v="159375"/>
    <x v="2597"/>
    <x v="2"/>
  </r>
  <r>
    <n v="1"/>
    <s v="       111669"/>
    <s v="       102708"/>
    <s v="RENDGENSKI DIFRAKTOMETAR"/>
    <x v="2"/>
    <s v="29.12.20"/>
    <s v="01.01.21"/>
    <s v="1"/>
    <n v="12.5"/>
    <n v="1"/>
    <x v="2582"/>
    <n v="0"/>
    <n v="2010000"/>
    <x v="2598"/>
    <x v="2"/>
  </r>
  <r>
    <n v="1"/>
    <s v="       111670"/>
    <s v="       102709"/>
    <s v="SERVER DELL POWEREDGE R740"/>
    <x v="3"/>
    <s v="05.11.20"/>
    <s v="01.12.20"/>
    <s v="1"/>
    <n v="25"/>
    <n v="1"/>
    <x v="2583"/>
    <n v="1229.03"/>
    <n v="57764.72"/>
    <x v="2599"/>
    <x v="2"/>
  </r>
  <r>
    <n v="1"/>
    <s v="       111671"/>
    <s v="       102710"/>
    <s v="SOFTWARE IMC BASIC"/>
    <x v="2"/>
    <s v="06.11.20"/>
    <s v="01.12.20"/>
    <s v="1"/>
    <n v="25"/>
    <n v="1"/>
    <x v="2584"/>
    <n v="280.47000000000003"/>
    <n v="13182.03"/>
    <x v="2600"/>
    <x v="2"/>
  </r>
  <r>
    <n v="1"/>
    <s v="       111672"/>
    <s v="       102711"/>
    <s v="PREKLOPNIK ARUBA 3810 16SEP"/>
    <x v="2"/>
    <s v="06.11.20"/>
    <s v="01.12.20"/>
    <s v="1"/>
    <n v="20"/>
    <n v="1"/>
    <x v="2585"/>
    <n v="807.1"/>
    <n v="47619.15"/>
    <x v="2601"/>
    <x v="2"/>
  </r>
  <r>
    <n v="1"/>
    <s v="       111673"/>
    <s v="       102712"/>
    <s v="GEOLOŠKI KOMPAS FREIDBERG 8819"/>
    <x v="2"/>
    <s v="16.12.20"/>
    <s v="01.01.21"/>
    <s v="1"/>
    <n v="20"/>
    <n v="1"/>
    <x v="2586"/>
    <n v="0"/>
    <n v="5767.25"/>
    <x v="2602"/>
    <x v="2"/>
  </r>
  <r>
    <n v="1"/>
    <s v="       111674"/>
    <s v="       102712"/>
    <s v="GEOLOŠKI KOMPAS FREIDBERG 8819"/>
    <x v="2"/>
    <s v="16.12.20"/>
    <s v="01.01.21"/>
    <s v="1"/>
    <n v="20"/>
    <n v="1"/>
    <x v="2586"/>
    <n v="0"/>
    <n v="5767.25"/>
    <x v="2602"/>
    <x v="2"/>
  </r>
  <r>
    <n v="1"/>
    <s v="       111676"/>
    <s v="       102709"/>
    <s v="SERVER DELL POWEREDGE R740"/>
    <x v="3"/>
    <s v="01.01.21"/>
    <s v="01.02.21"/>
    <s v="1"/>
    <n v="25"/>
    <n v="1"/>
    <x v="2583"/>
    <n v="1229.03"/>
    <n v="57764.72"/>
    <x v="2599"/>
    <x v="2"/>
  </r>
  <r>
    <n v="1"/>
    <s v="       111677"/>
    <s v="       102713"/>
    <s v="FOTELJA UREDSKA CRNA"/>
    <x v="1"/>
    <s v="22.12.20"/>
    <s v="01.01.21"/>
    <s v="1"/>
    <n v="12.5"/>
    <n v="1"/>
    <x v="2587"/>
    <n v="0"/>
    <n v="899.99"/>
    <x v="2603"/>
    <x v="2"/>
  </r>
  <r>
    <n v="1"/>
    <s v="       111678"/>
    <s v="       102714"/>
    <s v="POLICA ZIDNA SIVA"/>
    <x v="1"/>
    <s v="22.12.20"/>
    <s v="01.01.21"/>
    <s v="1"/>
    <n v="12.5"/>
    <n v="1"/>
    <x v="103"/>
    <n v="0"/>
    <n v="100"/>
    <x v="87"/>
    <x v="2"/>
  </r>
  <r>
    <n v="1"/>
    <s v="       111679"/>
    <s v="       102715"/>
    <s v="POLICA ZIDNA SIVA - SET"/>
    <x v="1"/>
    <s v="22.12.20"/>
    <s v="01.01.21"/>
    <s v="1"/>
    <n v="12.5"/>
    <n v="1"/>
    <x v="684"/>
    <n v="0"/>
    <n v="179.99"/>
    <x v="2604"/>
    <x v="2"/>
  </r>
  <r>
    <n v="1"/>
    <s v="       111680"/>
    <s v="       102716"/>
    <s v="POLICA ZIDNA DRVO"/>
    <x v="1"/>
    <s v="22.12.20"/>
    <s v="01.01.21"/>
    <s v="1"/>
    <n v="12.5"/>
    <n v="1"/>
    <x v="2588"/>
    <n v="0"/>
    <n v="259.97000000000003"/>
    <x v="2605"/>
    <x v="2"/>
  </r>
  <r>
    <n v="1"/>
    <s v="       111682"/>
    <s v="       102719"/>
    <s v="PRECIZNA PUMPA ZA VODU GDS STDCON"/>
    <x v="2"/>
    <s v="21.01.21"/>
    <s v="01.02.21"/>
    <s v="1"/>
    <n v="20"/>
    <n v="1"/>
    <x v="2589"/>
    <n v="0"/>
    <n v="60090.44"/>
    <x v="2606"/>
    <x v="2"/>
  </r>
  <r>
    <n v="1"/>
    <s v="       111683"/>
    <s v="       102719"/>
    <s v="PRECIZNA PUMPA ZA VODU GDS STDCON"/>
    <x v="2"/>
    <s v="12.01.21"/>
    <s v="01.02.21"/>
    <s v="1"/>
    <n v="20"/>
    <n v="1"/>
    <x v="2589"/>
    <n v="0"/>
    <n v="60090.44"/>
    <x v="2606"/>
    <x v="2"/>
  </r>
  <r>
    <n v="1"/>
    <s v="       111684"/>
    <s v="       102720"/>
    <s v="PRECIZNA PUMPA ZA VODU GDS ADVCONI"/>
    <x v="2"/>
    <s v="12.01.21"/>
    <s v="01.02.21"/>
    <s v="1"/>
    <n v="20"/>
    <n v="1"/>
    <x v="2590"/>
    <n v="0"/>
    <n v="120180.87"/>
    <x v="2607"/>
    <x v="2"/>
  </r>
  <r>
    <n v="1"/>
    <s v="       111685"/>
    <s v="       102721"/>
    <s v="SUSTAV ZA MJERENJE DEFORMACIJA"/>
    <x v="2"/>
    <s v="14.01.21"/>
    <s v="01.02.21"/>
    <s v="1"/>
    <n v="20"/>
    <n v="1"/>
    <x v="2591"/>
    <n v="0"/>
    <n v="61290"/>
    <x v="2608"/>
    <x v="2"/>
  </r>
  <r>
    <n v="1"/>
    <s v="       111686"/>
    <s v="       102722"/>
    <s v="EDDY CURRENT SEPARATOR"/>
    <x v="2"/>
    <s v="18.01.21"/>
    <s v="01.02.21"/>
    <s v="1"/>
    <n v="20"/>
    <n v="1"/>
    <x v="2592"/>
    <n v="0"/>
    <n v="419133.13"/>
    <x v="2609"/>
    <x v="2"/>
  </r>
  <r>
    <n v="1"/>
    <s v="       111687"/>
    <s v="       102723"/>
    <s v="KOMUNIKACIJSKI ORMAR AR2400APC"/>
    <x v="2"/>
    <s v="11.01.21"/>
    <s v="01.02.21"/>
    <s v="1"/>
    <n v="20"/>
    <n v="1"/>
    <x v="2593"/>
    <n v="0"/>
    <n v="14921.25"/>
    <x v="2610"/>
    <x v="2"/>
  </r>
  <r>
    <n v="1"/>
    <s v="       111688"/>
    <s v="       102724"/>
    <s v="UPS APS-NAPAJANJE"/>
    <x v="2"/>
    <s v="11.01.21"/>
    <s v="01.02.21"/>
    <s v="1"/>
    <n v="25"/>
    <n v="1"/>
    <x v="2594"/>
    <n v="0"/>
    <n v="35320"/>
    <x v="2611"/>
    <x v="2"/>
  </r>
  <r>
    <n v="1"/>
    <s v="       111689"/>
    <s v="       102725"/>
    <s v="KVM PREKLOPNIK"/>
    <x v="2"/>
    <s v="11.01.21"/>
    <s v="01.02.21"/>
    <s v="1"/>
    <n v="25"/>
    <n v="1"/>
    <x v="2595"/>
    <n v="0"/>
    <n v="5898.75"/>
    <x v="2612"/>
    <x v="2"/>
  </r>
  <r>
    <n v="1"/>
    <s v="       111690"/>
    <s v="       102726"/>
    <s v="RADNA STANICA ASUS PRO"/>
    <x v="3"/>
    <s v="02.02.21"/>
    <s v="01.03.21"/>
    <s v="1"/>
    <n v="25"/>
    <n v="1"/>
    <x v="2596"/>
    <n v="0"/>
    <n v="37591.94"/>
    <x v="2613"/>
    <x v="2"/>
  </r>
  <r>
    <n v="1"/>
    <s v="       111694"/>
    <s v="       102727"/>
    <s v="SUDOPER LABORATORIJSKI D-100L"/>
    <x v="2"/>
    <s v="18.01.21"/>
    <s v="01.02.21"/>
    <s v="1"/>
    <n v="20"/>
    <n v="1"/>
    <x v="2597"/>
    <n v="0"/>
    <n v="1784.69"/>
    <x v="2614"/>
    <x v="2"/>
  </r>
  <r>
    <n v="1"/>
    <s v="       111697"/>
    <s v="       102728"/>
    <s v="IPHONE 12 MINI"/>
    <x v="3"/>
    <s v="03.02.21"/>
    <s v="01.03.21"/>
    <s v="1"/>
    <n v="20"/>
    <n v="1"/>
    <x v="2598"/>
    <n v="0"/>
    <n v="6517.43"/>
    <x v="2615"/>
    <x v="2"/>
  </r>
  <r>
    <n v="1"/>
    <s v="       111698"/>
    <s v="       102729"/>
    <s v="DRON DJI MAVIC MINI FLY"/>
    <x v="2"/>
    <s v="25.01.21"/>
    <s v="01.02.21"/>
    <s v="1"/>
    <n v="20"/>
    <n v="1"/>
    <x v="2599"/>
    <n v="0"/>
    <n v="3799"/>
    <x v="2616"/>
    <x v="2"/>
  </r>
  <r>
    <n v="1"/>
    <s v="       111699"/>
    <s v="       102729"/>
    <s v="DRON DJI MAVIC MINI FLY"/>
    <x v="2"/>
    <s v="25.01.21"/>
    <s v="01.02.21"/>
    <s v="1"/>
    <n v="20"/>
    <n v="1"/>
    <x v="2599"/>
    <n v="0"/>
    <n v="3799"/>
    <x v="2616"/>
    <x v="2"/>
  </r>
  <r>
    <n v="1"/>
    <s v="       111704"/>
    <s v="       102730"/>
    <s v="PUMPA ZA GENERIRANJE TLAKOVA"/>
    <x v="2"/>
    <s v="13.01.21"/>
    <s v="01.02.21"/>
    <s v="1"/>
    <n v="20"/>
    <n v="1"/>
    <x v="2600"/>
    <n v="0"/>
    <n v="12363.75"/>
    <x v="2617"/>
    <x v="2"/>
  </r>
  <r>
    <n v="1"/>
    <s v="       111707"/>
    <s v="       102731"/>
    <s v="STOLAC UREDSKI S"/>
    <x v="1"/>
    <s v="11.02.21"/>
    <s v="01.03.21"/>
    <s v="1"/>
    <n v="12.5"/>
    <n v="1"/>
    <x v="2601"/>
    <n v="0"/>
    <n v="550"/>
    <x v="2618"/>
    <x v="2"/>
  </r>
  <r>
    <n v="1"/>
    <s v="       111708"/>
    <s v="       102732"/>
    <s v="METEOROLOŠKA STANICA"/>
    <x v="2"/>
    <s v="08.02.21"/>
    <s v="01.03.21"/>
    <s v="1"/>
    <n v="20"/>
    <n v="1"/>
    <x v="2602"/>
    <n v="0"/>
    <n v="12375"/>
    <x v="2619"/>
    <x v="2"/>
  </r>
  <r>
    <n v="1"/>
    <s v="       111709"/>
    <s v="       102733"/>
    <s v="UR.ZA PRIJENOS PODATAKA MJERNIH SENZORA"/>
    <x v="2"/>
    <s v="08.02.21"/>
    <s v="01.03.21"/>
    <s v="1"/>
    <n v="20"/>
    <n v="1"/>
    <x v="2603"/>
    <n v="0"/>
    <n v="18450"/>
    <x v="2620"/>
    <x v="2"/>
  </r>
  <r>
    <n v="1"/>
    <s v="       111710"/>
    <s v="       102734"/>
    <s v="LABORATORIJSKA FLOTACIJSKA ČELIJA"/>
    <x v="2"/>
    <s v="04.02.21"/>
    <s v="01.03.21"/>
    <s v="1"/>
    <n v="20"/>
    <n v="1"/>
    <x v="2604"/>
    <n v="0"/>
    <n v="247564.38"/>
    <x v="2621"/>
    <x v="2"/>
  </r>
  <r>
    <n v="1"/>
    <s v="       111715"/>
    <s v="       102735"/>
    <s v="GPS RUČNI GARMIN"/>
    <x v="2"/>
    <s v="02.02.21"/>
    <s v="01.03.21"/>
    <s v="1"/>
    <n v="20"/>
    <n v="1"/>
    <x v="2605"/>
    <n v="0"/>
    <n v="3063.2000000000003"/>
    <x v="2622"/>
    <x v="2"/>
  </r>
  <r>
    <n v="1"/>
    <s v="       111717"/>
    <s v="       102736"/>
    <s v="PISAČ ZEBRA GK420"/>
    <x v="3"/>
    <s v="25.02.21"/>
    <s v="01.03.21"/>
    <s v="1"/>
    <n v="25"/>
    <n v="1"/>
    <x v="2606"/>
    <n v="0"/>
    <n v="2799.03"/>
    <x v="2623"/>
    <x v="2"/>
  </r>
  <r>
    <n v="1"/>
    <s v="       111719"/>
    <s v="       102737"/>
    <s v="HIDROGRAFSKI UREĐJ, RASPON MJER.0-30M"/>
    <x v="2"/>
    <s v="26.03.21"/>
    <s v="01.04.21"/>
    <s v="1"/>
    <n v="20"/>
    <n v="1"/>
    <x v="2607"/>
    <n v="0"/>
    <n v="3515"/>
    <x v="2624"/>
    <x v="2"/>
  </r>
  <r>
    <n v="1"/>
    <s v="       111720"/>
    <s v="       102737"/>
    <s v="HIDROGRAFSKI UREĐJ, RASPON MJER.0-30M"/>
    <x v="2"/>
    <s v="26.03.21"/>
    <s v="01.04.21"/>
    <s v="1"/>
    <n v="20"/>
    <n v="1"/>
    <x v="2607"/>
    <n v="0"/>
    <n v="3515"/>
    <x v="2624"/>
    <x v="2"/>
  </r>
  <r>
    <n v="1"/>
    <s v="       111721"/>
    <s v="       102737"/>
    <s v="HIDROGRAFSKI UREĐJ, RASPON MJER.0-30M"/>
    <x v="2"/>
    <s v="26.03.21"/>
    <s v="01.04.21"/>
    <s v="1"/>
    <n v="20"/>
    <n v="1"/>
    <x v="2607"/>
    <n v="0"/>
    <n v="3515"/>
    <x v="2624"/>
    <x v="2"/>
  </r>
  <r>
    <n v="1"/>
    <s v="       111722"/>
    <s v="       102738"/>
    <s v="HIDROGRAFSKI UREĐJ, RASPON MJER.0-50M"/>
    <x v="2"/>
    <s v="26.03.21"/>
    <s v="01.04.21"/>
    <s v="1"/>
    <n v="20"/>
    <n v="1"/>
    <x v="2608"/>
    <n v="0"/>
    <n v="3705"/>
    <x v="2625"/>
    <x v="2"/>
  </r>
  <r>
    <n v="1"/>
    <s v="       111723"/>
    <s v="       102738"/>
    <s v="HIDROGRAFSKI UREĐJ, RASPON MJER.0-50M"/>
    <x v="2"/>
    <s v="26.03.21"/>
    <s v="01.04.21"/>
    <s v="1"/>
    <n v="20"/>
    <n v="1"/>
    <x v="2608"/>
    <n v="0"/>
    <n v="3705"/>
    <x v="2625"/>
    <x v="2"/>
  </r>
  <r>
    <n v="1"/>
    <s v="       111724"/>
    <s v="       102739"/>
    <s v="PLOČA NA STALKU 240X120"/>
    <x v="2"/>
    <s v="19.02.21"/>
    <s v="01.03.21"/>
    <s v="1"/>
    <n v="12.5"/>
    <n v="1"/>
    <x v="2609"/>
    <n v="0"/>
    <n v="3540"/>
    <x v="2626"/>
    <x v="2"/>
  </r>
  <r>
    <n v="1"/>
    <s v="       111725"/>
    <s v="       102740"/>
    <s v="VIŠEKANALNI UREĐAJ ZA MJERENJE SIGNALA D"/>
    <x v="2"/>
    <s v="09.02.21"/>
    <s v="01.03.21"/>
    <s v="1"/>
    <n v="20"/>
    <n v="1"/>
    <x v="2610"/>
    <n v="0"/>
    <n v="56578.130000000005"/>
    <x v="2627"/>
    <x v="2"/>
  </r>
  <r>
    <n v="1"/>
    <s v="       111726"/>
    <s v="       102741"/>
    <s v="SEIZMOGRAF 48-KANALNI S GEOFONIMA"/>
    <x v="2"/>
    <s v="19.02.21"/>
    <s v="01.03.21"/>
    <s v="1"/>
    <n v="20"/>
    <n v="1"/>
    <x v="2611"/>
    <n v="0"/>
    <n v="548575"/>
    <x v="2628"/>
    <x v="2"/>
  </r>
  <r>
    <n v="1"/>
    <s v="       111727"/>
    <s v="       102742"/>
    <s v="MIKROSKOP PETROGRAFSKI"/>
    <x v="2"/>
    <s v="24.02.21"/>
    <s v="01.03.21"/>
    <s v="1"/>
    <n v="20"/>
    <n v="1"/>
    <x v="2612"/>
    <n v="0"/>
    <n v="124000"/>
    <x v="2629"/>
    <x v="2"/>
  </r>
  <r>
    <n v="1"/>
    <s v="       111729"/>
    <s v="       102743"/>
    <s v="PISAČ EPSON L6190"/>
    <x v="3"/>
    <s v="24.02.21"/>
    <s v="01.03.21"/>
    <s v="1"/>
    <n v="25"/>
    <n v="1"/>
    <x v="2613"/>
    <n v="0"/>
    <n v="2999"/>
    <x v="2630"/>
    <x v="2"/>
  </r>
  <r>
    <n v="1"/>
    <s v="       111730"/>
    <s v="       102743"/>
    <s v="PISAČ EPSON L6190"/>
    <x v="3"/>
    <s v="24.02.21"/>
    <s v="01.03.21"/>
    <s v="1"/>
    <n v="25"/>
    <n v="1"/>
    <x v="2613"/>
    <n v="0"/>
    <n v="2999"/>
    <x v="2630"/>
    <x v="2"/>
  </r>
  <r>
    <n v="1"/>
    <s v="       111731"/>
    <s v="       102744"/>
    <s v="PROJEKTOR INFOCUS"/>
    <x v="3"/>
    <s v="26.02.21"/>
    <s v="01.03.21"/>
    <s v="1"/>
    <n v="25"/>
    <n v="1"/>
    <x v="2614"/>
    <n v="0"/>
    <n v="5460"/>
    <x v="2631"/>
    <x v="2"/>
  </r>
  <r>
    <n v="1"/>
    <s v="       111732"/>
    <s v="       102744"/>
    <s v="PROJEKTOR INFOCUS"/>
    <x v="3"/>
    <s v="26.02.21"/>
    <s v="01.03.21"/>
    <s v="1"/>
    <n v="25"/>
    <n v="1"/>
    <x v="2614"/>
    <n v="0"/>
    <n v="5460"/>
    <x v="2631"/>
    <x v="2"/>
  </r>
  <r>
    <n v="1"/>
    <s v="       111733"/>
    <s v="       102745"/>
    <s v="SUSTAV ZA NAVIGACIJU FC-6000"/>
    <x v="3"/>
    <s v="03.03.21"/>
    <s v="01.04.21"/>
    <s v="1"/>
    <n v="20"/>
    <n v="1"/>
    <x v="2615"/>
    <n v="0"/>
    <n v="47482.5"/>
    <x v="2632"/>
    <x v="2"/>
  </r>
  <r>
    <n v="1"/>
    <s v="       111734"/>
    <s v="       102746"/>
    <s v="SERVER ASUS"/>
    <x v="3"/>
    <s v="10.03.21"/>
    <s v="01.04.21"/>
    <s v="1"/>
    <n v="25"/>
    <n v="1"/>
    <x v="2616"/>
    <n v="0"/>
    <n v="30734.79"/>
    <x v="2633"/>
    <x v="2"/>
  </r>
  <r>
    <n v="1"/>
    <s v="       111735"/>
    <s v="       102747"/>
    <s v="RAČUNALO PRIJENOSNO ACER NITRO 5"/>
    <x v="3"/>
    <s v="22.03.21"/>
    <s v="01.04.21"/>
    <s v="1"/>
    <n v="25"/>
    <n v="1"/>
    <x v="2617"/>
    <n v="0"/>
    <n v="8792.5"/>
    <x v="2634"/>
    <x v="2"/>
  </r>
  <r>
    <n v="1"/>
    <s v="       111736"/>
    <s v="       102748"/>
    <s v="RAČUNALO PRIJENOSNO HP OMEN GAMING"/>
    <x v="3"/>
    <s v="22.03.21"/>
    <s v="01.04.21"/>
    <s v="1"/>
    <n v="25"/>
    <n v="1"/>
    <x v="2618"/>
    <n v="0"/>
    <n v="10886.25"/>
    <x v="2635"/>
    <x v="2"/>
  </r>
  <r>
    <n v="1"/>
    <s v="       111737"/>
    <s v="       102749"/>
    <s v="RAČUNALO PRIJENOSNO LENOVO THINKPAD E15"/>
    <x v="3"/>
    <s v="22.03.21"/>
    <s v="01.04.21"/>
    <s v="1"/>
    <n v="25"/>
    <n v="1"/>
    <x v="2619"/>
    <n v="0"/>
    <n v="10106.25"/>
    <x v="2636"/>
    <x v="2"/>
  </r>
  <r>
    <n v="1"/>
    <s v="       111738"/>
    <s v="       102749"/>
    <s v="RAČUNALO PRIJENOSNO LENOVO THINKPAD E15"/>
    <x v="3"/>
    <s v="22.03.21"/>
    <s v="01.04.21"/>
    <s v="1"/>
    <n v="25"/>
    <n v="1"/>
    <x v="2619"/>
    <n v="0"/>
    <n v="10106.25"/>
    <x v="2636"/>
    <x v="2"/>
  </r>
  <r>
    <n v="1"/>
    <s v="       111739"/>
    <s v="       102749"/>
    <s v="RAČUNALO PRIJENOSNO LENOVO THINKPAD E15"/>
    <x v="3"/>
    <s v="22.03.21"/>
    <s v="01.04.21"/>
    <s v="1"/>
    <n v="25"/>
    <n v="1"/>
    <x v="2620"/>
    <n v="0"/>
    <n v="9843.49"/>
    <x v="2637"/>
    <x v="2"/>
  </r>
  <r>
    <n v="1"/>
    <s v="       111740"/>
    <s v="       102749"/>
    <s v="RAČUNALO PRIJENOSNO LENOVO THINKPAD E15"/>
    <x v="3"/>
    <s v="22.03.21"/>
    <s v="01.04.21"/>
    <s v="1"/>
    <n v="25"/>
    <n v="1"/>
    <x v="2619"/>
    <n v="0"/>
    <n v="10106.25"/>
    <x v="2636"/>
    <x v="2"/>
  </r>
  <r>
    <n v="1"/>
    <s v="       111741"/>
    <s v="       102750"/>
    <s v="RAČUNALO PRIJENOSNO LENOVO THINKBOOK 15"/>
    <x v="3"/>
    <s v="22.03.21"/>
    <s v="01.04.21"/>
    <s v="1"/>
    <n v="25"/>
    <n v="1"/>
    <x v="2621"/>
    <n v="0"/>
    <n v="6693.75"/>
    <x v="2638"/>
    <x v="2"/>
  </r>
  <r>
    <n v="1"/>
    <s v="       111742"/>
    <s v="       102750"/>
    <s v="RAČUNALO PRIJENOSNO LENOVO THINKBOOK 15"/>
    <x v="3"/>
    <s v="22.03.21"/>
    <s v="01.04.21"/>
    <s v="1"/>
    <n v="25"/>
    <n v="1"/>
    <x v="2621"/>
    <n v="0"/>
    <n v="6693.75"/>
    <x v="2638"/>
    <x v="2"/>
  </r>
  <r>
    <n v="1"/>
    <s v="       111743"/>
    <s v="       102750"/>
    <s v="RAČUNALO PRIJENOSNO LENOVO THINKBOOK 15"/>
    <x v="3"/>
    <s v="22.03.21"/>
    <s v="01.04.21"/>
    <s v="1"/>
    <n v="25"/>
    <n v="1"/>
    <x v="2621"/>
    <n v="0"/>
    <n v="6693.75"/>
    <x v="2638"/>
    <x v="2"/>
  </r>
  <r>
    <n v="1"/>
    <s v="       111744"/>
    <s v="       102751"/>
    <s v="RAČUNALO STOLNO LENOVO V50"/>
    <x v="3"/>
    <s v="22.03.21"/>
    <s v="01.04.21"/>
    <s v="1"/>
    <n v="25"/>
    <n v="1"/>
    <x v="2622"/>
    <n v="0"/>
    <n v="6090"/>
    <x v="2639"/>
    <x v="2"/>
  </r>
  <r>
    <n v="1"/>
    <s v="       111745"/>
    <s v="       102751"/>
    <s v="RAČUNALO STOLNO LENOVO V50"/>
    <x v="3"/>
    <s v="22.03.21"/>
    <s v="01.04.21"/>
    <s v="1"/>
    <n v="25"/>
    <n v="1"/>
    <x v="2622"/>
    <n v="0"/>
    <n v="6090"/>
    <x v="2639"/>
    <x v="2"/>
  </r>
  <r>
    <n v="1"/>
    <s v="       111746"/>
    <s v="       102752"/>
    <s v="RAČUNALO STOLNO HP PRODESK 400"/>
    <x v="3"/>
    <s v="22.03.21"/>
    <s v="01.04.21"/>
    <s v="1"/>
    <n v="25"/>
    <n v="1"/>
    <x v="2623"/>
    <n v="0"/>
    <n v="6887.5"/>
    <x v="2640"/>
    <x v="2"/>
  </r>
  <r>
    <n v="1"/>
    <s v="       111747"/>
    <s v="       102752"/>
    <s v="RAČUNALO STOLNO HP PRODESK 400"/>
    <x v="3"/>
    <s v="22.03.21"/>
    <s v="01.04.21"/>
    <s v="1"/>
    <n v="25"/>
    <n v="1"/>
    <x v="2623"/>
    <n v="0"/>
    <n v="6887.5"/>
    <x v="2640"/>
    <x v="2"/>
  </r>
  <r>
    <n v="1"/>
    <s v="       111748"/>
    <s v="       102752"/>
    <s v="RAČUNALO STOLNO HP PRODESK 400"/>
    <x v="3"/>
    <s v="22.03.21"/>
    <s v="01.04.21"/>
    <s v="1"/>
    <n v="25"/>
    <n v="1"/>
    <x v="2623"/>
    <n v="0"/>
    <n v="6887.5"/>
    <x v="2640"/>
    <x v="2"/>
  </r>
  <r>
    <n v="1"/>
    <s v="       111749"/>
    <s v="       102753"/>
    <s v="MONITOR 1 DELL"/>
    <x v="3"/>
    <s v="22.03.21"/>
    <s v="01.04.21"/>
    <s v="1"/>
    <n v="25"/>
    <n v="1"/>
    <x v="2624"/>
    <n v="0"/>
    <n v="1573.75"/>
    <x v="2641"/>
    <x v="2"/>
  </r>
  <r>
    <n v="1"/>
    <s v="       111750"/>
    <s v="       102753"/>
    <s v="MONITOR 1 DELL"/>
    <x v="3"/>
    <s v="22.03.21"/>
    <s v="01.04.21"/>
    <s v="1"/>
    <n v="25"/>
    <n v="1"/>
    <x v="2624"/>
    <n v="0"/>
    <n v="1573.75"/>
    <x v="2641"/>
    <x v="2"/>
  </r>
  <r>
    <n v="1"/>
    <s v="       111751"/>
    <s v="       102753"/>
    <s v="MONITOR 1 DELL"/>
    <x v="3"/>
    <s v="22.03.21"/>
    <s v="01.04.21"/>
    <s v="1"/>
    <n v="25"/>
    <n v="1"/>
    <x v="2624"/>
    <n v="0"/>
    <n v="1573.75"/>
    <x v="2641"/>
    <x v="2"/>
  </r>
  <r>
    <n v="1"/>
    <s v="       111752"/>
    <s v="       102754"/>
    <s v="MONITOR 2 DELL P2720D"/>
    <x v="3"/>
    <s v="22.03.21"/>
    <s v="01.04.21"/>
    <s v="1"/>
    <n v="25"/>
    <n v="1"/>
    <x v="2625"/>
    <n v="0"/>
    <n v="2436.25"/>
    <x v="2642"/>
    <x v="2"/>
  </r>
  <r>
    <n v="1"/>
    <s v="       111753"/>
    <s v="       102754"/>
    <s v="MONITOR 2 DELL P2720D"/>
    <x v="3"/>
    <s v="22.03.21"/>
    <s v="01.04.21"/>
    <s v="1"/>
    <n v="25"/>
    <n v="1"/>
    <x v="2625"/>
    <n v="0"/>
    <n v="2436.25"/>
    <x v="2642"/>
    <x v="2"/>
  </r>
  <r>
    <n v="1"/>
    <s v="       111754"/>
    <s v="       102754"/>
    <s v="MONITOR 2 DELL P2720D"/>
    <x v="3"/>
    <s v="22.03.21"/>
    <s v="01.04.21"/>
    <s v="1"/>
    <n v="25"/>
    <n v="1"/>
    <x v="2625"/>
    <n v="0"/>
    <n v="2436.25"/>
    <x v="2642"/>
    <x v="2"/>
  </r>
  <r>
    <n v="1"/>
    <s v="       111755"/>
    <s v="       102754"/>
    <s v="MONITOR 2 DELL P2720D"/>
    <x v="3"/>
    <s v="22.03.21"/>
    <s v="01.04.21"/>
    <s v="1"/>
    <n v="25"/>
    <n v="1"/>
    <x v="2625"/>
    <n v="0"/>
    <n v="2436.25"/>
    <x v="2642"/>
    <x v="2"/>
  </r>
  <r>
    <n v="1"/>
    <s v="       111756"/>
    <s v="       102755"/>
    <s v="FOTOAPARAT CANON EOS 90D"/>
    <x v="3"/>
    <s v="18.03.21"/>
    <s v="01.04.21"/>
    <s v="1"/>
    <n v="20"/>
    <n v="1"/>
    <x v="2626"/>
    <n v="0"/>
    <n v="9972.7900000000009"/>
    <x v="2643"/>
    <x v="2"/>
  </r>
  <r>
    <n v="1"/>
    <s v="       111757"/>
    <s v="       102756"/>
    <s v="STALAK ZA FILTRACIJU PP 2 MJESTA"/>
    <x v="2"/>
    <s v="18.03.21"/>
    <s v="01.04.21"/>
    <s v="1"/>
    <n v="20"/>
    <n v="1"/>
    <x v="2627"/>
    <n v="0"/>
    <n v="1124.8800000000001"/>
    <x v="2644"/>
    <x v="2"/>
  </r>
  <r>
    <n v="1"/>
    <s v="       111758"/>
    <s v="       102756"/>
    <s v="STALAK ZA FILTRACIJU PP 2 MJESTA"/>
    <x v="2"/>
    <s v="18.03.21"/>
    <s v="01.04.21"/>
    <s v="1"/>
    <n v="20"/>
    <n v="1"/>
    <x v="2627"/>
    <n v="0"/>
    <n v="1124.8800000000001"/>
    <x v="2644"/>
    <x v="2"/>
  </r>
  <r>
    <n v="1"/>
    <s v="       111759"/>
    <s v="       102756"/>
    <s v="STALAK ZA FILTRACIJU PP 2 MJESTA"/>
    <x v="2"/>
    <s v="18.03.21"/>
    <s v="01.04.21"/>
    <s v="1"/>
    <n v="20"/>
    <n v="1"/>
    <x v="2627"/>
    <n v="0"/>
    <n v="1124.8800000000001"/>
    <x v="2644"/>
    <x v="2"/>
  </r>
  <r>
    <n v="1"/>
    <s v="       111760"/>
    <s v="       102756"/>
    <s v="STALAK ZA FILTRACIJU PP 2 MJESTA"/>
    <x v="2"/>
    <s v="18.03.21"/>
    <s v="01.04.21"/>
    <s v="1"/>
    <n v="20"/>
    <n v="1"/>
    <x v="2628"/>
    <n v="0"/>
    <n v="1124.8600000000001"/>
    <x v="2645"/>
    <x v="2"/>
  </r>
  <r>
    <n v="1"/>
    <s v="       111761"/>
    <s v="       102757"/>
    <s v="SERVER LENOVO THINKSYSREM SR250"/>
    <x v="3"/>
    <s v="19.03.21"/>
    <s v="01.04.21"/>
    <s v="1"/>
    <n v="25"/>
    <n v="1"/>
    <x v="2629"/>
    <n v="0"/>
    <n v="24937.5"/>
    <x v="2646"/>
    <x v="2"/>
  </r>
  <r>
    <n v="1"/>
    <s v="       111762"/>
    <s v="       102758"/>
    <s v="RAČUNALO PRIJENOSNO ASUS ROG"/>
    <x v="3"/>
    <s v="16.03.21"/>
    <s v="01.04.21"/>
    <s v="1"/>
    <n v="25"/>
    <n v="1"/>
    <x v="2630"/>
    <n v="0"/>
    <n v="16599"/>
    <x v="2647"/>
    <x v="2"/>
  </r>
  <r>
    <n v="1"/>
    <s v="       111763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64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65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66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67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68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69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0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1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2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3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4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5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6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7"/>
    <s v="       102759"/>
    <s v="STOLAC 1120TN"/>
    <x v="1"/>
    <s v="22.03.21"/>
    <m/>
    <s v="1"/>
    <n v="12.5"/>
    <n v="1"/>
    <x v="2631"/>
    <n v="0"/>
    <n v="168.75"/>
    <x v="2648"/>
    <x v="2"/>
  </r>
  <r>
    <n v="1"/>
    <s v="       111778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79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0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1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2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3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4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5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6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7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8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89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0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1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2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3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4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5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6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7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8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799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0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1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2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3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4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5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6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7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8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09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0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1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2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3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4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5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6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7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18"/>
    <s v="       102759"/>
    <s v="STOLAC 1120TN"/>
    <x v="1"/>
    <s v="22.03.21"/>
    <s v="01.04.21"/>
    <s v="1"/>
    <n v="12.5"/>
    <n v="1"/>
    <x v="2631"/>
    <n v="0"/>
    <n v="168.75"/>
    <x v="2648"/>
    <x v="2"/>
  </r>
  <r>
    <n v="1"/>
    <s v="       111821"/>
    <s v="       102760"/>
    <s v="LOGER SA KABLOVIMA"/>
    <x v="2"/>
    <s v="24.03.21"/>
    <s v="01.04.21"/>
    <s v="1"/>
    <n v="20"/>
    <n v="1"/>
    <x v="2632"/>
    <n v="0"/>
    <n v="12185.25"/>
    <x v="2649"/>
    <x v="2"/>
  </r>
  <r>
    <n v="1"/>
    <s v="       111822"/>
    <s v="       102761"/>
    <s v="PEĆ MUFOLNA SNOL 10/LSM01"/>
    <x v="2"/>
    <s v="12.03.21"/>
    <s v="01.04.21"/>
    <s v="1"/>
    <n v="20"/>
    <n v="1"/>
    <x v="2633"/>
    <n v="0"/>
    <n v="28566.3"/>
    <x v="2650"/>
    <x v="2"/>
  </r>
  <r>
    <n v="1"/>
    <s v="       111823"/>
    <s v="       102762"/>
    <s v="PRIJ.MODULARNI SPEKTROFOTOMETAR"/>
    <x v="2"/>
    <s v="03.01.21"/>
    <s v="01.02.21"/>
    <s v="1"/>
    <n v="20"/>
    <n v="1"/>
    <x v="2634"/>
    <n v="0"/>
    <n v="59662.5"/>
    <x v="2651"/>
    <x v="2"/>
  </r>
  <r>
    <n v="1"/>
    <s v="       111824"/>
    <s v="       102763"/>
    <s v="PRIJ.POTENCIOSTAT/GALVANOSTAT/ANALIZATOR"/>
    <x v="2"/>
    <s v="03.01.21"/>
    <s v="01.02.21"/>
    <s v="1"/>
    <n v="20"/>
    <n v="1"/>
    <x v="2635"/>
    <n v="0"/>
    <n v="50787.5"/>
    <x v="2652"/>
    <x v="2"/>
  </r>
  <r>
    <n v="1"/>
    <s v="       111825"/>
    <s v="       102764"/>
    <s v="ANALIZATOR DIMNIH PLINOVA"/>
    <x v="2"/>
    <s v="03.01.21"/>
    <s v="01.02.21"/>
    <s v="1"/>
    <n v="20"/>
    <n v="1"/>
    <x v="2636"/>
    <n v="0"/>
    <n v="75123.75"/>
    <x v="2653"/>
    <x v="2"/>
  </r>
  <r>
    <n v="1"/>
    <s v="       111826"/>
    <s v="       102765"/>
    <s v="UR. ZA ISPITIVANJE DINAMIČKO-MEHAN. SVOJ"/>
    <x v="2"/>
    <s v="03.01.21"/>
    <s v="01.02.21"/>
    <s v="1"/>
    <n v="20"/>
    <n v="1"/>
    <x v="2637"/>
    <n v="0"/>
    <n v="521210"/>
    <x v="2654"/>
    <x v="2"/>
  </r>
  <r>
    <n v="1"/>
    <s v="       111827"/>
    <s v="       102766"/>
    <s v="SVJETLOSNI MIKROSKOP GX51-NADOGR."/>
    <x v="2"/>
    <s v="03.01.21"/>
    <s v="01.02.21"/>
    <s v="1"/>
    <n v="20"/>
    <n v="1"/>
    <x v="2638"/>
    <n v="0"/>
    <n v="293577.5"/>
    <x v="2655"/>
    <x v="2"/>
  </r>
  <r>
    <n v="1"/>
    <s v="       111828"/>
    <s v="       102767"/>
    <s v="KALORIMETAR ZA SKENIRANJE PRI VISOKIM TE"/>
    <x v="2"/>
    <s v="03.01.21"/>
    <s v="01.02.21"/>
    <s v="1"/>
    <n v="20"/>
    <n v="1"/>
    <x v="2533"/>
    <n v="0"/>
    <n v="696250"/>
    <x v="2548"/>
    <x v="2"/>
  </r>
  <r>
    <n v="1"/>
    <s v="       111829"/>
    <s v="       102768"/>
    <s v="UREĐAJ Z A  ISP. TOPLINSKE VODLJIVOSTI M"/>
    <x v="2"/>
    <s v="24.02.21"/>
    <s v="01.03.21"/>
    <s v="1"/>
    <n v="20"/>
    <n v="1"/>
    <x v="2639"/>
    <n v="0"/>
    <n v="611250"/>
    <x v="2656"/>
    <x v="2"/>
  </r>
  <r>
    <n v="1"/>
    <s v="       111830"/>
    <s v="       102769"/>
    <s v="PRETRAŽNI ELEKTRONSKI MIKROSKOP-NADOGR."/>
    <x v="2"/>
    <s v="19.02.21"/>
    <s v="01.03.21"/>
    <s v="1"/>
    <n v="20"/>
    <n v="1"/>
    <x v="2640"/>
    <n v="0"/>
    <n v="399993.75"/>
    <x v="2657"/>
    <x v="2"/>
  </r>
  <r>
    <n v="1"/>
    <s v="       111831"/>
    <s v="       102770"/>
    <s v="INSPEKT TABLE 100KN"/>
    <x v="2"/>
    <s v="19.02.21"/>
    <s v="01.03.21"/>
    <s v="1"/>
    <n v="20"/>
    <n v="1"/>
    <x v="2641"/>
    <n v="0"/>
    <n v="1172688.75"/>
    <x v="2658"/>
    <x v="2"/>
  </r>
  <r>
    <n v="1"/>
    <s v="       111832"/>
    <s v="       102771"/>
    <s v="ORMAR SIVI"/>
    <x v="2"/>
    <s v="29.03.21"/>
    <s v="01.04.21"/>
    <s v="1"/>
    <n v="12.5"/>
    <n v="1"/>
    <x v="2642"/>
    <n v="0"/>
    <n v="5200"/>
    <x v="2659"/>
    <x v="2"/>
  </r>
  <r>
    <n v="1"/>
    <s v="       111833"/>
    <s v="       102772"/>
    <s v="SJEKAČ ERDWICH M250"/>
    <x v="2"/>
    <s v="21.01.21"/>
    <s v="01.02.21"/>
    <s v="1"/>
    <n v="20"/>
    <n v="1"/>
    <x v="2643"/>
    <n v="0"/>
    <n v="195918.75"/>
    <x v="2660"/>
    <x v="2"/>
  </r>
  <r>
    <n v="1"/>
    <s v="       111834"/>
    <s v="       102773"/>
    <s v="UR. ZA PROŠIRENJE MOGUĆNOSTI TRIAKS.I ED"/>
    <x v="2"/>
    <s v="11.02.21"/>
    <s v="01.03.21"/>
    <s v="1"/>
    <n v="20"/>
    <n v="1"/>
    <x v="2644"/>
    <n v="0"/>
    <n v="458273.46"/>
    <x v="2661"/>
    <x v="2"/>
  </r>
  <r>
    <n v="1"/>
    <s v="       111835"/>
    <s v="       102774"/>
    <s v="DEFIBRILATOR AED"/>
    <x v="2"/>
    <s v="30.03.21"/>
    <s v="01.04.21"/>
    <s v="1"/>
    <n v="20"/>
    <n v="1"/>
    <x v="2645"/>
    <n v="0"/>
    <n v="1612.5"/>
    <x v="2662"/>
    <x v="2"/>
  </r>
  <r>
    <n v="1"/>
    <s v="       111836"/>
    <s v="       102775"/>
    <s v="RASKLOPNA NOSILA SCOOP"/>
    <x v="2"/>
    <s v="30.03.21"/>
    <s v="01.04.21"/>
    <s v="1"/>
    <n v="20"/>
    <n v="1"/>
    <x v="2646"/>
    <n v="0"/>
    <n v="1625"/>
    <x v="2663"/>
    <x v="2"/>
  </r>
  <r>
    <n v="1"/>
    <s v="       111837"/>
    <s v="       102776"/>
    <s v="DVODJELNA NOSILA SPENCER"/>
    <x v="2"/>
    <s v="09.04.21"/>
    <s v="01.05.21"/>
    <s v="1"/>
    <n v="20"/>
    <n v="1"/>
    <x v="2647"/>
    <n v="0"/>
    <n v="6667.4400000000005"/>
    <x v="2664"/>
    <x v="2"/>
  </r>
  <r>
    <n v="1"/>
    <s v="       111838"/>
    <s v="       102777"/>
    <s v="TABLET RAČUNALO"/>
    <x v="2"/>
    <s v="27.04.21"/>
    <s v="01.05.21"/>
    <s v="1"/>
    <n v="25"/>
    <n v="1"/>
    <x v="2648"/>
    <n v="0"/>
    <n v="4519.6099999999997"/>
    <x v="2665"/>
    <x v="2"/>
  </r>
  <r>
    <n v="1"/>
    <s v="       111841"/>
    <s v="       102778"/>
    <s v="PREKLOPNIK ARUBA"/>
    <x v="2"/>
    <s v="02.04.21"/>
    <s v="01.05.21"/>
    <s v="1"/>
    <n v="25"/>
    <n v="1"/>
    <x v="2649"/>
    <n v="0"/>
    <n v="10149.08"/>
    <x v="2666"/>
    <x v="2"/>
  </r>
  <r>
    <n v="1"/>
    <s v="       111842"/>
    <s v="       102778"/>
    <s v="PREKLOPNIK ARUBA"/>
    <x v="2"/>
    <s v="02.04.21"/>
    <s v="01.05.21"/>
    <s v="1"/>
    <n v="25"/>
    <n v="1"/>
    <x v="2649"/>
    <n v="0"/>
    <n v="10149.08"/>
    <x v="2666"/>
    <x v="2"/>
  </r>
  <r>
    <n v="1"/>
    <s v="       111843"/>
    <s v="       102779"/>
    <s v="STOL 373X90X75"/>
    <x v="2"/>
    <s v="15.04.21"/>
    <s v="01.05.21"/>
    <s v="1"/>
    <n v="12.5"/>
    <n v="1"/>
    <x v="2650"/>
    <n v="0"/>
    <n v="8569.98"/>
    <x v="2667"/>
    <x v="2"/>
  </r>
  <r>
    <n v="1"/>
    <s v="       111844"/>
    <s v="       102780"/>
    <s v="ORMARIĆI VISEĆI 314X37X91"/>
    <x v="2"/>
    <s v="15.04.21"/>
    <s v="01.05.21"/>
    <s v="1"/>
    <n v="12.5"/>
    <n v="1"/>
    <x v="2651"/>
    <n v="0"/>
    <n v="4224.72"/>
    <x v="2668"/>
    <x v="2"/>
  </r>
  <r>
    <n v="1"/>
    <s v="       111845"/>
    <s v="       102781"/>
    <s v="ORMAR 60X90X210"/>
    <x v="2"/>
    <s v="15.04.21"/>
    <s v="01.05.21"/>
    <s v="1"/>
    <n v="12.5"/>
    <n v="1"/>
    <x v="2652"/>
    <n v="0"/>
    <n v="1941.92"/>
    <x v="2669"/>
    <x v="2"/>
  </r>
  <r>
    <n v="1"/>
    <s v="       111846"/>
    <s v="       102782"/>
    <s v="STOL RADNI SA ZATVORENIM POLICAMA"/>
    <x v="2"/>
    <s v="15.04.21"/>
    <s v="01.05.21"/>
    <s v="1"/>
    <n v="12.5"/>
    <n v="1"/>
    <x v="2653"/>
    <n v="0"/>
    <n v="2678.5"/>
    <x v="2670"/>
    <x v="2"/>
  </r>
  <r>
    <n v="1"/>
    <s v="       111847"/>
    <s v="       102783"/>
    <s v="PILA ZA VELIKE STIJNSKE UZORKE"/>
    <x v="2"/>
    <s v="06.04.21"/>
    <s v="01.05.21"/>
    <s v="1"/>
    <n v="20"/>
    <n v="1"/>
    <x v="2654"/>
    <n v="0"/>
    <n v="47887.5"/>
    <x v="2671"/>
    <x v="2"/>
  </r>
  <r>
    <n v="1"/>
    <s v="       111848"/>
    <s v="       102784"/>
    <s v="INST.ZA REZANJE I STANJIVANJE MALIH STIJ"/>
    <x v="2"/>
    <s v="06.04.21"/>
    <s v="01.05.21"/>
    <s v="1"/>
    <n v="20"/>
    <n v="1"/>
    <x v="2655"/>
    <n v="0"/>
    <n v="172987.5"/>
    <x v="2672"/>
    <x v="2"/>
  </r>
  <r>
    <n v="1"/>
    <s v="       111849"/>
    <s v="       102785"/>
    <s v="INST.ZA LEPANJE I POLIRANJE"/>
    <x v="2"/>
    <s v="06.04.21"/>
    <s v="01.05.21"/>
    <s v="1"/>
    <n v="20"/>
    <n v="1"/>
    <x v="2656"/>
    <n v="0"/>
    <n v="439005"/>
    <x v="2673"/>
    <x v="2"/>
  </r>
  <r>
    <n v="1"/>
    <s v="       111850"/>
    <s v="       102786"/>
    <s v="SUSTAV ZA IMPREGNACIJU"/>
    <x v="2"/>
    <s v="06.04.21"/>
    <s v="01.05.21"/>
    <s v="1"/>
    <n v="20"/>
    <n v="1"/>
    <x v="2657"/>
    <n v="0"/>
    <n v="17243.75"/>
    <x v="2674"/>
    <x v="2"/>
  </r>
  <r>
    <n v="1"/>
    <s v="       111851"/>
    <s v="       102787"/>
    <s v="SUSTAV ZA MONTIRANJE UZORAKA NA STAKALCE"/>
    <x v="2"/>
    <s v="06.04.21"/>
    <s v="01.05.21"/>
    <s v="1"/>
    <n v="20"/>
    <n v="1"/>
    <x v="2603"/>
    <n v="0"/>
    <n v="18450"/>
    <x v="2620"/>
    <x v="2"/>
  </r>
  <r>
    <n v="1"/>
    <s v="       111852"/>
    <s v="       102788"/>
    <s v="RADNA STANICA INTEL"/>
    <x v="2"/>
    <s v="12.04.21"/>
    <s v="01.05.21"/>
    <s v="1"/>
    <n v="25"/>
    <n v="1"/>
    <x v="2658"/>
    <n v="0"/>
    <n v="12720.48"/>
    <x v="2675"/>
    <x v="2"/>
  </r>
  <r>
    <n v="1"/>
    <s v="       111854"/>
    <s v="       102789"/>
    <s v="UR.NA DALJINSKO UPRAVLJANJE ZA MINIRANJE"/>
    <x v="2"/>
    <s v="22.03.21"/>
    <s v="01.04.21"/>
    <s v="1"/>
    <n v="20"/>
    <n v="1"/>
    <x v="2659"/>
    <n v="0"/>
    <n v="66343.58"/>
    <x v="2676"/>
    <x v="2"/>
  </r>
  <r>
    <n v="1"/>
    <s v="       111855"/>
    <s v="       102790"/>
    <s v="SOFTVER SURFER-SINGLE"/>
    <x v="4"/>
    <s v="22.04.21"/>
    <s v="01.05.21"/>
    <s v="1"/>
    <n v="25"/>
    <n v="1"/>
    <x v="2660"/>
    <n v="0"/>
    <n v="6296.87"/>
    <x v="2677"/>
    <x v="2"/>
  </r>
  <r>
    <n v="1"/>
    <s v="       111856"/>
    <s v="       102791"/>
    <s v="SOFTWARE VISIO 2019 PROFESSIONAL"/>
    <x v="4"/>
    <s v="15.04.21"/>
    <s v="01.05.21"/>
    <s v="1"/>
    <n v="25"/>
    <n v="1"/>
    <x v="2661"/>
    <n v="0"/>
    <n v="1887.2"/>
    <x v="2678"/>
    <x v="2"/>
  </r>
  <r>
    <n v="1"/>
    <s v="       111859"/>
    <s v="       102792"/>
    <s v="MJERNI UREĐAJ PHANTOM 4"/>
    <x v="2"/>
    <s v="07.04.21"/>
    <s v="01.05.21"/>
    <s v="1"/>
    <n v="20"/>
    <n v="1"/>
    <x v="2662"/>
    <n v="0"/>
    <n v="21609.24"/>
    <x v="2679"/>
    <x v="2"/>
  </r>
  <r>
    <n v="1"/>
    <s v="       111866"/>
    <s v="       102793"/>
    <s v="VIDEONADZOR"/>
    <x v="2"/>
    <s v="30.04.21"/>
    <s v="01.05.21"/>
    <s v="1"/>
    <n v="20"/>
    <n v="1"/>
    <x v="2663"/>
    <n v="0"/>
    <n v="7495.35"/>
    <x v="2680"/>
    <x v="2"/>
  </r>
  <r>
    <n v="1"/>
    <s v="       111867"/>
    <s v="       102794"/>
    <s v="KONTROLA PRISTUPA"/>
    <x v="2"/>
    <s v="30.04.21"/>
    <s v="01.05.21"/>
    <s v="1"/>
    <n v="20"/>
    <n v="1"/>
    <x v="2664"/>
    <n v="0"/>
    <n v="10850.66"/>
    <x v="2681"/>
    <x v="2"/>
  </r>
  <r>
    <n v="1"/>
    <s v="       111868"/>
    <s v="       102795"/>
    <s v="ALARMNA CENTRALA"/>
    <x v="2"/>
    <s v="30.04.21"/>
    <s v="01.05.21"/>
    <s v="1"/>
    <n v="20"/>
    <n v="1"/>
    <x v="2665"/>
    <n v="0"/>
    <n v="8769.44"/>
    <x v="2682"/>
    <x v="2"/>
  </r>
  <r>
    <n v="1"/>
    <s v="       111870"/>
    <s v="       102796"/>
    <s v="SERVER LENOVO THINKSYSTEM SR250"/>
    <x v="3"/>
    <s v="28.05.21"/>
    <s v="01.06.21"/>
    <s v="1"/>
    <n v="25"/>
    <n v="1"/>
    <x v="2666"/>
    <n v="0"/>
    <n v="28500"/>
    <x v="2683"/>
    <x v="2"/>
  </r>
  <r>
    <n v="1"/>
    <s v="       111873"/>
    <s v="       102797"/>
    <s v="SOFTWARE PDF EDITOR"/>
    <x v="4"/>
    <s v="04.05.21"/>
    <s v="01.06.21"/>
    <s v="1"/>
    <n v="25"/>
    <n v="1"/>
    <x v="2667"/>
    <n v="0"/>
    <n v="1408.75"/>
    <x v="2684"/>
    <x v="2"/>
  </r>
  <r>
    <n v="1"/>
    <s v="       111880"/>
    <s v="       102798"/>
    <s v="PREKLOPNIK ARUBA"/>
    <x v="2"/>
    <s v="09.06.21"/>
    <s v="01.07.21"/>
    <s v="1"/>
    <n v="25"/>
    <n v="1"/>
    <x v="2668"/>
    <n v="0"/>
    <n v="10420"/>
    <x v="2685"/>
    <x v="2"/>
  </r>
  <r>
    <n v="1"/>
    <s v="       111881"/>
    <s v="       102799"/>
    <s v="MLIN ZA MLJEVENJE GEOLOŠKIH UZORAKA"/>
    <x v="2"/>
    <s v="24.05.21"/>
    <s v="01.06.21"/>
    <s v="1"/>
    <n v="20"/>
    <n v="1"/>
    <x v="2669"/>
    <n v="0"/>
    <n v="117807.79000000001"/>
    <x v="2686"/>
    <x v="2"/>
  </r>
  <r>
    <n v="1"/>
    <s v="       111902"/>
    <s v="       102800"/>
    <s v="VATRODOJAVNA CENTRALA"/>
    <x v="2"/>
    <s v="13.05.21"/>
    <s v="01.06.21"/>
    <s v="1"/>
    <n v="20"/>
    <n v="1"/>
    <x v="2670"/>
    <n v="0"/>
    <n v="25756.75"/>
    <x v="2687"/>
    <x v="2"/>
  </r>
  <r>
    <n v="1"/>
    <s v="       111904"/>
    <s v="       102801"/>
    <s v="MLIN DROBILICA LMC100-D"/>
    <x v="2"/>
    <s v="29.03.21"/>
    <s v="01.04.21"/>
    <s v="1"/>
    <n v="20"/>
    <n v="1"/>
    <x v="2671"/>
    <n v="0"/>
    <n v="149387.5"/>
    <x v="2688"/>
    <x v="2"/>
  </r>
  <r>
    <n v="1"/>
    <s v="       111905"/>
    <s v="       102802"/>
    <s v="STOLAC UREDSKI 3500"/>
    <x v="1"/>
    <s v="18.06.21"/>
    <s v="01.07.21"/>
    <s v="1"/>
    <n v="12.5"/>
    <n v="1"/>
    <x v="2672"/>
    <n v="0"/>
    <n v="2443.34"/>
    <x v="2689"/>
    <x v="2"/>
  </r>
  <r>
    <n v="1"/>
    <s v="       111907"/>
    <s v="       102803"/>
    <s v="ŠKRINJA 250L"/>
    <x v="2"/>
    <s v="10.05.21"/>
    <s v="01.06.21"/>
    <s v="1"/>
    <n v="20"/>
    <n v="1"/>
    <x v="2673"/>
    <n v="0"/>
    <n v="1648.51"/>
    <x v="2690"/>
    <x v="2"/>
  </r>
  <r>
    <n v="1"/>
    <s v="       111909"/>
    <s v="       102804"/>
    <s v="LOGGER MJERAČ BRZINE PODZEMNE VODE"/>
    <x v="2"/>
    <s v="25.05.21"/>
    <s v="01.06.21"/>
    <s v="1"/>
    <n v="20"/>
    <n v="1"/>
    <x v="2674"/>
    <n v="0"/>
    <n v="7160.06"/>
    <x v="2691"/>
    <x v="2"/>
  </r>
  <r>
    <n v="1"/>
    <s v="       111910"/>
    <s v="       102804"/>
    <s v="LOGGER MJERAČ BRZINE PODZEMNE VODE"/>
    <x v="2"/>
    <s v="25.05.21"/>
    <s v="01.06.21"/>
    <s v="1"/>
    <n v="20"/>
    <n v="1"/>
    <x v="2675"/>
    <n v="0"/>
    <n v="7160.05"/>
    <x v="2692"/>
    <x v="2"/>
  </r>
  <r>
    <n v="1"/>
    <s v="       111911"/>
    <s v="       102805"/>
    <s v="RAČUNALO STOLNO HP290"/>
    <x v="3"/>
    <s v="13.07.21"/>
    <s v="01.08.21"/>
    <s v="1"/>
    <n v="25"/>
    <n v="1"/>
    <x v="2676"/>
    <n v="0"/>
    <n v="5162.5"/>
    <x v="2693"/>
    <x v="2"/>
  </r>
  <r>
    <n v="1"/>
    <s v="       111912"/>
    <s v="       102805"/>
    <s v="RAČUNALO STOLNO HP290"/>
    <x v="3"/>
    <s v="13.07.21"/>
    <s v="01.08.21"/>
    <s v="1"/>
    <n v="25"/>
    <n v="1"/>
    <x v="2676"/>
    <n v="0"/>
    <n v="5162.5"/>
    <x v="2693"/>
    <x v="2"/>
  </r>
  <r>
    <n v="1"/>
    <s v="       111913"/>
    <s v="       102806"/>
    <s v="MONITOR LENOVO 24&quot;"/>
    <x v="3"/>
    <s v="13.07.21"/>
    <s v="01.08.21"/>
    <s v="1"/>
    <n v="25"/>
    <n v="1"/>
    <x v="2677"/>
    <n v="0"/>
    <n v="1252.5"/>
    <x v="2694"/>
    <x v="2"/>
  </r>
  <r>
    <n v="1"/>
    <s v="       111914"/>
    <s v="       102806"/>
    <s v="MONITOR LENOVO 24&quot;"/>
    <x v="3"/>
    <s v="13.07.21"/>
    <s v="01.08.21"/>
    <s v="1"/>
    <n v="25"/>
    <n v="1"/>
    <x v="2677"/>
    <n v="0"/>
    <n v="1252.5"/>
    <x v="2694"/>
    <x v="2"/>
  </r>
  <r>
    <n v="1"/>
    <s v="       111915"/>
    <s v="       102806"/>
    <s v="MONITOR LENOVO 24&quot;"/>
    <x v="3"/>
    <s v="13.07.21"/>
    <s v="01.08.21"/>
    <s v="1"/>
    <n v="25"/>
    <n v="1"/>
    <x v="2677"/>
    <n v="0"/>
    <n v="1252.5"/>
    <x v="2694"/>
    <x v="2"/>
  </r>
  <r>
    <n v="1"/>
    <s v="       111916"/>
    <s v="       102806"/>
    <s v="MONITOR LENOVO 24&quot;"/>
    <x v="3"/>
    <s v="13.07.21"/>
    <s v="01.08.21"/>
    <s v="1"/>
    <n v="25"/>
    <n v="1"/>
    <x v="2677"/>
    <n v="0"/>
    <n v="1252.5"/>
    <x v="2694"/>
    <x v="2"/>
  </r>
  <r>
    <n v="1"/>
    <s v="       111917"/>
    <s v="       102805"/>
    <s v="RAČUNALO STOLNO HP290"/>
    <x v="3"/>
    <s v="13.07.21"/>
    <s v="01.08.21"/>
    <s v="1"/>
    <n v="25"/>
    <n v="1"/>
    <x v="2678"/>
    <n v="0"/>
    <n v="6270"/>
    <x v="2695"/>
    <x v="2"/>
  </r>
  <r>
    <n v="1"/>
    <s v="       111918"/>
    <s v="       102806"/>
    <s v="MONITOR LENOVO 24&quot;"/>
    <x v="3"/>
    <s v="13.07.21"/>
    <s v="01.08.21"/>
    <s v="1"/>
    <n v="25"/>
    <n v="1"/>
    <x v="2677"/>
    <n v="0"/>
    <n v="1252.5"/>
    <x v="2694"/>
    <x v="2"/>
  </r>
  <r>
    <n v="1"/>
    <s v="       111919"/>
    <s v="       102807"/>
    <s v="MONITOR DELL 27&quot; U2722D"/>
    <x v="3"/>
    <s v="13.07.21"/>
    <s v="01.08.21"/>
    <s v="1"/>
    <n v="25"/>
    <n v="1"/>
    <x v="2679"/>
    <n v="0"/>
    <n v="3412.5"/>
    <x v="2696"/>
    <x v="2"/>
  </r>
  <r>
    <n v="1"/>
    <s v="       111920"/>
    <s v="       102807"/>
    <s v="MONITOR DELL 27&quot; U2722D"/>
    <x v="3"/>
    <s v="13.07.21"/>
    <s v="01.08.21"/>
    <s v="1"/>
    <n v="25"/>
    <n v="1"/>
    <x v="2679"/>
    <n v="0"/>
    <n v="3412.5"/>
    <x v="2696"/>
    <x v="2"/>
  </r>
  <r>
    <n v="1"/>
    <s v="       111921"/>
    <s v="       102808"/>
    <s v="MONITOR ASUS PA 278QV"/>
    <x v="3"/>
    <s v="13.07.21"/>
    <s v="01.08.21"/>
    <s v="1"/>
    <n v="25"/>
    <n v="1"/>
    <x v="2680"/>
    <n v="0"/>
    <n v="2900"/>
    <x v="2697"/>
    <x v="2"/>
  </r>
  <r>
    <n v="1"/>
    <s v="       111922"/>
    <s v="       102808"/>
    <s v="MONITOR ASUS PA 278QV"/>
    <x v="3"/>
    <s v="13.07.21"/>
    <s v="01.08.21"/>
    <s v="1"/>
    <n v="25"/>
    <n v="1"/>
    <x v="2680"/>
    <n v="0"/>
    <n v="2900"/>
    <x v="2697"/>
    <x v="2"/>
  </r>
  <r>
    <n v="1"/>
    <s v="       111923"/>
    <s v="       102808"/>
    <s v="MONITOR ASUS PA 278QV"/>
    <x v="3"/>
    <s v="13.07.21"/>
    <s v="01.08.21"/>
    <s v="1"/>
    <n v="25"/>
    <n v="1"/>
    <x v="2680"/>
    <n v="0"/>
    <n v="2900"/>
    <x v="2697"/>
    <x v="2"/>
  </r>
  <r>
    <n v="1"/>
    <s v="       111924"/>
    <s v="       102808"/>
    <s v="MONITOR ASUS PA 278QV"/>
    <x v="3"/>
    <s v="13.07.21"/>
    <s v="01.08.21"/>
    <s v="1"/>
    <n v="25"/>
    <n v="1"/>
    <x v="2680"/>
    <n v="0"/>
    <n v="2900"/>
    <x v="2697"/>
    <x v="2"/>
  </r>
  <r>
    <n v="1"/>
    <s v="       111925"/>
    <s v="       102809"/>
    <s v="PRIJENOSNO RAČUNALO LENOVO THINKBOOK"/>
    <x v="3"/>
    <s v="13.07.21"/>
    <s v="01.08.21"/>
    <s v="1"/>
    <n v="25"/>
    <n v="1"/>
    <x v="2681"/>
    <n v="0"/>
    <n v="7158.75"/>
    <x v="2698"/>
    <x v="2"/>
  </r>
  <r>
    <n v="1"/>
    <s v="       111926"/>
    <s v="       102805"/>
    <s v="RAČUNALO STOLNO HP290"/>
    <x v="3"/>
    <s v="13.07.21"/>
    <s v="01.08.21"/>
    <s v="1"/>
    <n v="25"/>
    <n v="1"/>
    <x v="2678"/>
    <n v="0"/>
    <n v="6270"/>
    <x v="2695"/>
    <x v="2"/>
  </r>
  <r>
    <n v="1"/>
    <s v="       111927"/>
    <s v="       102808"/>
    <s v="MONITOR ASUS PA 278QV"/>
    <x v="3"/>
    <s v="13.07.21"/>
    <s v="01.08.21"/>
    <s v="1"/>
    <n v="25"/>
    <n v="1"/>
    <x v="2680"/>
    <n v="0"/>
    <n v="2900"/>
    <x v="2697"/>
    <x v="2"/>
  </r>
  <r>
    <n v="1"/>
    <s v="       111928"/>
    <s v="       102810"/>
    <s v="PRIJENOSNO RAČUNALO ASUS VIVOBOOK"/>
    <x v="3"/>
    <s v="13.07.21"/>
    <s v="01.08.21"/>
    <s v="1"/>
    <n v="25"/>
    <n v="1"/>
    <x v="2682"/>
    <n v="0"/>
    <n v="7965"/>
    <x v="2699"/>
    <x v="2"/>
  </r>
  <r>
    <n v="1"/>
    <s v="       111929"/>
    <s v="       102820"/>
    <s v="ENDOSKOPSKA KAMERA ZA SNIMANJE BUŠOTINA"/>
    <x v="2"/>
    <s v="28.04.21"/>
    <s v="01.05.21"/>
    <s v="1"/>
    <n v="20"/>
    <n v="1"/>
    <x v="2683"/>
    <n v="0"/>
    <n v="4306.71"/>
    <x v="2700"/>
    <x v="2"/>
  </r>
  <r>
    <n v="1"/>
    <s v="       111930"/>
    <s v="       102811"/>
    <s v="BIOREAKTOR"/>
    <x v="2"/>
    <s v="09.07.21"/>
    <s v="01.08.21"/>
    <s v="1"/>
    <n v="20"/>
    <n v="1"/>
    <x v="2684"/>
    <n v="0"/>
    <n v="972879.84"/>
    <x v="2701"/>
    <x v="2"/>
  </r>
  <r>
    <n v="1"/>
    <s v="       111931"/>
    <s v="       102812"/>
    <s v="PISAČ HP OFFICEJET PRO 7740"/>
    <x v="3"/>
    <s v="12.07.21"/>
    <s v="01.08.21"/>
    <s v="1"/>
    <n v="25"/>
    <n v="1"/>
    <x v="2685"/>
    <n v="0"/>
    <n v="1756.88"/>
    <x v="2702"/>
    <x v="2"/>
  </r>
  <r>
    <n v="1"/>
    <s v="       111933"/>
    <s v="       102813"/>
    <s v="ORMAR METALNI SA ROLO VRATIMA"/>
    <x v="2"/>
    <s v="30.06.21"/>
    <s v="01.07.21"/>
    <s v="1"/>
    <n v="12.5"/>
    <n v="1"/>
    <x v="2686"/>
    <n v="0"/>
    <n v="2610.0100000000002"/>
    <x v="2703"/>
    <x v="2"/>
  </r>
  <r>
    <n v="1"/>
    <s v="       111934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35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36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37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38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39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40"/>
    <s v="       102630"/>
    <s v="PRISTUPNA TOČKA ARUBA AP-303"/>
    <x v="2"/>
    <s v="06.07.21"/>
    <s v="01.08.21"/>
    <s v="1"/>
    <n v="25"/>
    <n v="1"/>
    <x v="2687"/>
    <n v="0"/>
    <n v="3233.75"/>
    <x v="2704"/>
    <x v="2"/>
  </r>
  <r>
    <n v="1"/>
    <s v="       111941"/>
    <s v="       102630"/>
    <s v="PRISTUPNA TOČKA ARUBA AP-303"/>
    <x v="2"/>
    <s v="28.06.21"/>
    <s v="01.07.21"/>
    <s v="1"/>
    <n v="25"/>
    <n v="1"/>
    <x v="2687"/>
    <n v="0"/>
    <n v="3233.75"/>
    <x v="2704"/>
    <x v="2"/>
  </r>
  <r>
    <n v="1"/>
    <s v="       111942"/>
    <s v="       102630"/>
    <s v="PRISTUPNA TOČKA ARUBA AP-303"/>
    <x v="2"/>
    <s v="28.06.21"/>
    <s v="01.07.21"/>
    <s v="1"/>
    <n v="25"/>
    <n v="1"/>
    <x v="2687"/>
    <n v="0"/>
    <n v="3233.75"/>
    <x v="2704"/>
    <x v="2"/>
  </r>
  <r>
    <n v="1"/>
    <s v="       111943"/>
    <s v="       102814"/>
    <s v="MONITOR ZRAČENJA RTM 2200"/>
    <x v="3"/>
    <s v="14.07.21"/>
    <s v="01.08.21"/>
    <s v="1"/>
    <n v="20"/>
    <n v="1"/>
    <x v="2688"/>
    <n v="0"/>
    <n v="101132.16"/>
    <x v="2705"/>
    <x v="2"/>
  </r>
  <r>
    <n v="1"/>
    <s v="       111944"/>
    <s v="       102815"/>
    <s v="STOLAC UREDSKI KB-8935"/>
    <x v="1"/>
    <s v="19.07.21"/>
    <s v="01.08.21"/>
    <s v="1"/>
    <n v="12.5"/>
    <n v="1"/>
    <x v="2689"/>
    <n v="0"/>
    <n v="872.09"/>
    <x v="2706"/>
    <x v="2"/>
  </r>
  <r>
    <n v="1"/>
    <s v="       111945"/>
    <s v="       102816"/>
    <s v="STOLAC UREDSKI PHANTHER"/>
    <x v="1"/>
    <s v="19.07.21"/>
    <s v="01.08.21"/>
    <s v="1"/>
    <n v="12.5"/>
    <n v="1"/>
    <x v="2690"/>
    <n v="0"/>
    <n v="485.78000000000003"/>
    <x v="2707"/>
    <x v="2"/>
  </r>
  <r>
    <n v="1"/>
    <s v="       111946"/>
    <s v="       102816"/>
    <s v="STOLAC UREDSKI PHANTHER"/>
    <x v="1"/>
    <s v="19.07.21"/>
    <s v="01.08.21"/>
    <s v="1"/>
    <n v="12.5"/>
    <n v="1"/>
    <x v="2690"/>
    <n v="0"/>
    <n v="485.78000000000003"/>
    <x v="2707"/>
    <x v="2"/>
  </r>
  <r>
    <n v="1"/>
    <s v="       111947"/>
    <s v="       102817"/>
    <s v="STOLAC UREDSKI 8922AS"/>
    <x v="1"/>
    <s v="19.07.21"/>
    <s v="01.08.21"/>
    <s v="1"/>
    <n v="12.5"/>
    <n v="1"/>
    <x v="2691"/>
    <n v="0"/>
    <n v="1475.3700000000001"/>
    <x v="2708"/>
    <x v="2"/>
  </r>
  <r>
    <n v="1"/>
    <s v="       111948"/>
    <s v="       102817"/>
    <s v="STOLAC UREDSKI 8922AS"/>
    <x v="1"/>
    <s v="19.07.21"/>
    <s v="01.08.21"/>
    <s v="1"/>
    <n v="12.5"/>
    <n v="1"/>
    <x v="2691"/>
    <n v="0"/>
    <n v="1475.3700000000001"/>
    <x v="2708"/>
    <x v="2"/>
  </r>
  <r>
    <n v="1"/>
    <s v="       111949"/>
    <s v="       102817"/>
    <s v="STOLAC UREDSKI 8922AS"/>
    <x v="1"/>
    <s v="19.07.21"/>
    <s v="01.08.21"/>
    <s v="1"/>
    <n v="12.5"/>
    <n v="1"/>
    <x v="2691"/>
    <n v="0"/>
    <n v="1475.3700000000001"/>
    <x v="2708"/>
    <x v="2"/>
  </r>
  <r>
    <n v="1"/>
    <s v="       111950"/>
    <s v="       102817"/>
    <s v="STOLAC UREDSKI 8922AS"/>
    <x v="1"/>
    <s v="19.07.21"/>
    <s v="01.08.21"/>
    <s v="1"/>
    <n v="12.5"/>
    <n v="1"/>
    <x v="2692"/>
    <n v="0"/>
    <n v="1475.3600000000001"/>
    <x v="2709"/>
    <x v="2"/>
  </r>
  <r>
    <n v="1"/>
    <s v="       111951"/>
    <s v="       102817"/>
    <s v="STOLAC UREDSKI 8922AS"/>
    <x v="1"/>
    <s v="19.07.21"/>
    <s v="01.08.21"/>
    <s v="1"/>
    <n v="12.5"/>
    <n v="1"/>
    <x v="2692"/>
    <n v="0"/>
    <n v="1475.3600000000001"/>
    <x v="2709"/>
    <x v="2"/>
  </r>
  <r>
    <n v="1"/>
    <s v="       111952"/>
    <s v="       102818"/>
    <s v="RADNA STANICA CPU INTEL CORE I5"/>
    <x v="3"/>
    <s v="27.07.21"/>
    <s v="01.08.21"/>
    <s v="1"/>
    <n v="25"/>
    <n v="1"/>
    <x v="2693"/>
    <n v="0"/>
    <n v="12459.300000000001"/>
    <x v="2710"/>
    <x v="2"/>
  </r>
  <r>
    <n v="1"/>
    <s v="       111953"/>
    <s v="       102818"/>
    <s v="RADNA STANICA CPU INTEL CORE I5"/>
    <x v="3"/>
    <s v="27.07.21"/>
    <s v="01.08.21"/>
    <s v="1"/>
    <n v="25"/>
    <n v="1"/>
    <x v="2693"/>
    <n v="0"/>
    <n v="12459.300000000001"/>
    <x v="2710"/>
    <x v="2"/>
  </r>
  <r>
    <n v="1"/>
    <s v="       111956"/>
    <s v="       102671"/>
    <s v="TABLET APPLE 11&quot;"/>
    <x v="3"/>
    <s v="08.07.21"/>
    <s v="01.08.21"/>
    <s v="1"/>
    <n v="25"/>
    <n v="1"/>
    <x v="2694"/>
    <n v="0"/>
    <n v="11729"/>
    <x v="2711"/>
    <x v="2"/>
  </r>
  <r>
    <n v="1"/>
    <s v="       111957"/>
    <s v="       102819"/>
    <s v="EKSHALACIJSKA KOMORA"/>
    <x v="3"/>
    <s v="15.07.21"/>
    <s v="01.08.21"/>
    <s v="1"/>
    <n v="20"/>
    <n v="1"/>
    <x v="2695"/>
    <n v="0"/>
    <n v="8263.7999999999993"/>
    <x v="2712"/>
    <x v="2"/>
  </r>
  <r>
    <n v="1"/>
    <s v="       111958"/>
    <s v="       102821"/>
    <s v="IPHONE 12PRO MAX"/>
    <x v="3"/>
    <s v="24.08.21"/>
    <s v="01.09.21"/>
    <s v="1"/>
    <n v="20"/>
    <n v="1"/>
    <x v="2696"/>
    <n v="0"/>
    <n v="6559.2"/>
    <x v="2713"/>
    <x v="2"/>
  </r>
  <r>
    <n v="1"/>
    <s v="       111959"/>
    <s v="       102822"/>
    <s v="STOLAC BIJELI"/>
    <x v="1"/>
    <s v="31.08.21"/>
    <s v="01.09.21"/>
    <s v="1"/>
    <n v="12.5"/>
    <n v="1"/>
    <x v="2697"/>
    <n v="0"/>
    <n v="97.3"/>
    <x v="2714"/>
    <x v="2"/>
  </r>
  <r>
    <n v="1"/>
    <s v="       111960"/>
    <s v="       102822"/>
    <s v="STOLAC BIJELI"/>
    <x v="1"/>
    <s v="31.08.21"/>
    <s v="01.09.21"/>
    <s v="1"/>
    <n v="12.5"/>
    <n v="1"/>
    <x v="2697"/>
    <n v="0"/>
    <n v="97.3"/>
    <x v="2714"/>
    <x v="2"/>
  </r>
  <r>
    <n v="1"/>
    <s v="       111961"/>
    <s v="       102822"/>
    <s v="STOLAC BIJELI"/>
    <x v="1"/>
    <s v="31.08.21"/>
    <s v="01.09.21"/>
    <s v="1"/>
    <n v="12.5"/>
    <n v="1"/>
    <x v="2697"/>
    <n v="0"/>
    <n v="97.3"/>
    <x v="2714"/>
    <x v="2"/>
  </r>
  <r>
    <n v="1"/>
    <s v="       111962"/>
    <s v="       102822"/>
    <s v="STOLAC BIJELI"/>
    <x v="1"/>
    <s v="31.08.21"/>
    <s v="01.09.21"/>
    <s v="1"/>
    <n v="12.5"/>
    <n v="1"/>
    <x v="2697"/>
    <n v="0"/>
    <n v="97.3"/>
    <x v="2714"/>
    <x v="2"/>
  </r>
  <r>
    <n v="1"/>
    <s v="       111963"/>
    <s v="       102823"/>
    <s v="STOL"/>
    <x v="1"/>
    <s v="31.08.21"/>
    <s v="01.09.21"/>
    <s v="1"/>
    <n v="12.5"/>
    <n v="1"/>
    <x v="2698"/>
    <n v="0"/>
    <n v="97.41"/>
    <x v="2715"/>
    <x v="2"/>
  </r>
  <r>
    <n v="1"/>
    <s v="       111970"/>
    <s v="       102146"/>
    <s v="STOLAC KONFEREN."/>
    <x v="1"/>
    <s v="17.09.21"/>
    <s v="01.10.21"/>
    <s v="1"/>
    <n v="12.5"/>
    <n v="1"/>
    <x v="2699"/>
    <n v="0"/>
    <n v="437.42"/>
    <x v="2716"/>
    <x v="2"/>
  </r>
  <r>
    <n v="1"/>
    <s v="       111971"/>
    <s v="       102146"/>
    <s v="STOLAC KONFEREN."/>
    <x v="1"/>
    <s v="17.09.21"/>
    <s v="01.10.21"/>
    <s v="1"/>
    <n v="12.5"/>
    <n v="1"/>
    <x v="2699"/>
    <n v="0"/>
    <n v="437.42"/>
    <x v="2716"/>
    <x v="2"/>
  </r>
  <r>
    <n v="1"/>
    <s v="       111972"/>
    <s v="       102146"/>
    <s v="STOLAC KONFEREN."/>
    <x v="1"/>
    <s v="17.09.21"/>
    <s v="01.10.21"/>
    <s v="1"/>
    <n v="12.5"/>
    <n v="1"/>
    <x v="2700"/>
    <n v="0"/>
    <n v="437.43"/>
    <x v="2717"/>
    <x v="2"/>
  </r>
  <r>
    <n v="1"/>
    <s v="       111974"/>
    <s v="       102824"/>
    <s v="MON ITOR DELL 34&quot;"/>
    <x v="3"/>
    <s v="26.08.21"/>
    <s v="01.09.21"/>
    <s v="1"/>
    <n v="25"/>
    <n v="1"/>
    <x v="353"/>
    <n v="0"/>
    <n v="3000"/>
    <x v="1001"/>
    <x v="2"/>
  </r>
  <r>
    <n v="1"/>
    <s v="       111978"/>
    <s v="       102825"/>
    <s v="ORMAR BIJELI"/>
    <x v="1"/>
    <s v="10.09.21"/>
    <s v="01.10.21"/>
    <s v="1"/>
    <n v="12.5"/>
    <n v="1"/>
    <x v="2701"/>
    <n v="0"/>
    <n v="424.23"/>
    <x v="2718"/>
    <x v="2"/>
  </r>
  <r>
    <n v="1"/>
    <s v="       111979"/>
    <s v="       102826"/>
    <s v="STOL BIJELI"/>
    <x v="1"/>
    <s v="10.09.21"/>
    <s v="01.10.21"/>
    <s v="1"/>
    <n v="12.5"/>
    <n v="1"/>
    <x v="2702"/>
    <n v="0"/>
    <n v="547.02"/>
    <x v="2719"/>
    <x v="2"/>
  </r>
  <r>
    <n v="1"/>
    <s v="       111980"/>
    <s v="       102827"/>
    <s v="LADIČAR BIJELI"/>
    <x v="1"/>
    <s v="10.09.21"/>
    <s v="01.10.21"/>
    <s v="1"/>
    <n v="12.5"/>
    <n v="1"/>
    <x v="2703"/>
    <n v="0"/>
    <n v="290.52"/>
    <x v="2720"/>
    <x v="2"/>
  </r>
  <r>
    <n v="1"/>
    <s v="       111981"/>
    <s v="       102828"/>
    <s v="STOLAC"/>
    <x v="1"/>
    <s v="10.09.21"/>
    <s v="01.10.21"/>
    <s v="1"/>
    <n v="12.5"/>
    <n v="1"/>
    <x v="2701"/>
    <n v="0"/>
    <n v="424.23"/>
    <x v="2718"/>
    <x v="2"/>
  </r>
  <r>
    <n v="1"/>
    <s v="       111983"/>
    <s v="       102829"/>
    <s v="STOLAC UREDSKI"/>
    <x v="1"/>
    <s v="01.09.21"/>
    <s v="01.10.21"/>
    <s v="1"/>
    <n v="12.5"/>
    <n v="1"/>
    <x v="2704"/>
    <n v="0"/>
    <n v="1172.45"/>
    <x v="2721"/>
    <x v="2"/>
  </r>
  <r>
    <n v="1"/>
    <s v="       111984"/>
    <s v="       102830"/>
    <s v="STOL RADNI 200X90X75"/>
    <x v="1"/>
    <s v="16.09.21"/>
    <s v="01.10.21"/>
    <s v="1"/>
    <n v="12.5"/>
    <n v="1"/>
    <x v="2705"/>
    <n v="0"/>
    <n v="2938.48"/>
    <x v="2722"/>
    <x v="2"/>
  </r>
  <r>
    <n v="1"/>
    <s v="       111985"/>
    <s v="       102831"/>
    <s v="POKRETNA KAZETA S 3 LADICE"/>
    <x v="1"/>
    <s v="16.09.21"/>
    <s v="01.10.21"/>
    <s v="1"/>
    <n v="12.5"/>
    <n v="1"/>
    <x v="2706"/>
    <n v="0"/>
    <n v="1147.45"/>
    <x v="2723"/>
    <x v="2"/>
  </r>
  <r>
    <n v="1"/>
    <s v="       111986"/>
    <s v="       102832"/>
    <s v="ORMAR SA DRVENIM I STAKLENIM VRATIMA"/>
    <x v="1"/>
    <s v="16.09.21"/>
    <s v="01.10.21"/>
    <s v="1"/>
    <n v="12.5"/>
    <n v="1"/>
    <x v="2707"/>
    <n v="0"/>
    <n v="4984.34"/>
    <x v="2724"/>
    <x v="2"/>
  </r>
  <r>
    <n v="1"/>
    <s v="       111987"/>
    <s v="       102833"/>
    <s v="STOLAC KONFERENCIJSKI"/>
    <x v="1"/>
    <s v="16.09.21"/>
    <s v="01.10.21"/>
    <s v="1"/>
    <n v="12.5"/>
    <n v="1"/>
    <x v="2708"/>
    <n v="0"/>
    <n v="676.14"/>
    <x v="2725"/>
    <x v="2"/>
  </r>
  <r>
    <n v="1"/>
    <s v="       111988"/>
    <s v="       102833"/>
    <s v="STOLAC KONFERENCIJSKI"/>
    <x v="1"/>
    <s v="16.09.21"/>
    <s v="01.10.21"/>
    <s v="1"/>
    <n v="12.5"/>
    <n v="1"/>
    <x v="2708"/>
    <n v="0"/>
    <n v="676.14"/>
    <x v="2725"/>
    <x v="2"/>
  </r>
  <r>
    <n v="1"/>
    <s v="       111990"/>
    <s v="       102834"/>
    <s v="PROJEKCIJSKO PLATNO"/>
    <x v="2"/>
    <s v="15.09.21"/>
    <s v="01.10.21"/>
    <s v="1"/>
    <n v="20"/>
    <n v="1"/>
    <x v="2709"/>
    <n v="0"/>
    <n v="3330"/>
    <x v="2726"/>
    <x v="2"/>
  </r>
  <r>
    <n v="1"/>
    <s v="       111991"/>
    <s v="       102835"/>
    <s v="FOTOAPARAT NIKON Z50"/>
    <x v="3"/>
    <s v="29.09.21"/>
    <s v="01.10.21"/>
    <s v="1"/>
    <n v="20"/>
    <n v="1"/>
    <x v="2710"/>
    <n v="0"/>
    <n v="8205.15"/>
    <x v="2727"/>
    <x v="2"/>
  </r>
  <r>
    <n v="1"/>
    <s v="       111992"/>
    <s v="       102836"/>
    <s v="ORMAR OTVORENI"/>
    <x v="1"/>
    <s v="29.09.21"/>
    <s v="01.10.21"/>
    <s v="1"/>
    <n v="12.5"/>
    <n v="1"/>
    <x v="2711"/>
    <n v="0"/>
    <n v="1160.26"/>
    <x v="2728"/>
    <x v="2"/>
  </r>
  <r>
    <n v="1"/>
    <s v="       111993"/>
    <s v="       102837"/>
    <s v="STOL RADNI 160X80X74"/>
    <x v="1"/>
    <s v="29.09.21"/>
    <s v="01.10.21"/>
    <s v="1"/>
    <n v="12.5"/>
    <n v="1"/>
    <x v="2712"/>
    <n v="0"/>
    <n v="1603.0900000000001"/>
    <x v="2729"/>
    <x v="2"/>
  </r>
  <r>
    <n v="1"/>
    <s v="       111994"/>
    <s v="       102837"/>
    <s v="STOL RADNI 160X80X74"/>
    <x v="1"/>
    <s v="29.09.21"/>
    <s v="01.10.21"/>
    <s v="1"/>
    <n v="12.5"/>
    <n v="1"/>
    <x v="2712"/>
    <n v="0"/>
    <n v="1603.0900000000001"/>
    <x v="2729"/>
    <x v="2"/>
  </r>
  <r>
    <n v="1"/>
    <s v="       111995"/>
    <s v="       102837"/>
    <s v="STOL RADNI 160X80X74"/>
    <x v="1"/>
    <s v="29.09.21"/>
    <s v="01.10.21"/>
    <s v="1"/>
    <n v="12.5"/>
    <n v="1"/>
    <x v="2712"/>
    <n v="0"/>
    <n v="1603.0900000000001"/>
    <x v="2729"/>
    <x v="2"/>
  </r>
  <r>
    <n v="1"/>
    <s v="       111996"/>
    <s v="       102837"/>
    <s v="STOL RADNI 160X80X74"/>
    <x v="1"/>
    <s v="29.09.21"/>
    <s v="01.10.21"/>
    <s v="1"/>
    <n v="12.5"/>
    <n v="1"/>
    <x v="2712"/>
    <n v="0"/>
    <n v="1603.0900000000001"/>
    <x v="2729"/>
    <x v="2"/>
  </r>
  <r>
    <n v="1"/>
    <s v="       111997"/>
    <s v="       102838"/>
    <s v="ORMAR UREDSKI DRVENI 90X200"/>
    <x v="1"/>
    <s v="29.09.21"/>
    <s v="01.10.21"/>
    <s v="1"/>
    <n v="12.5"/>
    <n v="1"/>
    <x v="2713"/>
    <n v="0"/>
    <n v="2149.19"/>
    <x v="2730"/>
    <x v="2"/>
  </r>
  <r>
    <n v="1"/>
    <s v="       111998"/>
    <s v="       102838"/>
    <s v="ORMAR UREDSKI DRVENI 90X200"/>
    <x v="1"/>
    <s v="29.09.21"/>
    <s v="01.10.21"/>
    <s v="1"/>
    <n v="12.5"/>
    <n v="1"/>
    <x v="2714"/>
    <n v="0"/>
    <n v="2149.1799999999998"/>
    <x v="2731"/>
    <x v="2"/>
  </r>
  <r>
    <n v="1"/>
    <s v="       111999"/>
    <s v="       102839"/>
    <s v="FOTELJA UREDSKA"/>
    <x v="1"/>
    <s v="29.09.21"/>
    <s v="01.10.21"/>
    <s v="1"/>
    <n v="12.5"/>
    <n v="1"/>
    <x v="2715"/>
    <n v="0"/>
    <n v="1451.56"/>
    <x v="2732"/>
    <x v="2"/>
  </r>
  <r>
    <n v="1"/>
    <s v="       112000"/>
    <s v="       102839"/>
    <s v="FOTELJA UREDSKA"/>
    <x v="1"/>
    <s v="29.09.21"/>
    <s v="01.10.21"/>
    <s v="1"/>
    <n v="12.5"/>
    <n v="1"/>
    <x v="2715"/>
    <n v="0"/>
    <n v="1451.56"/>
    <x v="2732"/>
    <x v="2"/>
  </r>
  <r>
    <n v="1"/>
    <s v="       112001"/>
    <s v="       102839"/>
    <s v="FOTELJA UREDSKA"/>
    <x v="1"/>
    <s v="29.09.21"/>
    <s v="01.10.21"/>
    <s v="1"/>
    <n v="12.5"/>
    <n v="1"/>
    <x v="2715"/>
    <n v="0"/>
    <n v="1451.56"/>
    <x v="2732"/>
    <x v="2"/>
  </r>
  <r>
    <n v="1"/>
    <s v="       112002"/>
    <s v="       102839"/>
    <s v="FOTELJA UREDSKA"/>
    <x v="1"/>
    <s v="29.09.21"/>
    <s v="01.10.21"/>
    <s v="1"/>
    <n v="12.5"/>
    <n v="1"/>
    <x v="2715"/>
    <n v="0"/>
    <n v="1451.56"/>
    <x v="2732"/>
    <x v="2"/>
  </r>
  <r>
    <n v="1"/>
    <s v="       112003"/>
    <s v="       102845"/>
    <s v="PRIJENOSNO RAČUNALO DELL XPS 9710"/>
    <x v="3"/>
    <s v="15.10.21"/>
    <s v="01.11.21"/>
    <s v="1"/>
    <n v="25"/>
    <n v="1"/>
    <x v="2716"/>
    <n v="0"/>
    <n v="21960"/>
    <x v="2733"/>
    <x v="2"/>
  </r>
  <r>
    <n v="1"/>
    <s v="       112004"/>
    <s v="       102840"/>
    <s v="UREDSKI STOLAC"/>
    <x v="1"/>
    <s v="23.09.21"/>
    <s v="01.10.21"/>
    <s v="1"/>
    <n v="12.5"/>
    <n v="1"/>
    <x v="2717"/>
    <n v="0"/>
    <n v="745.11"/>
    <x v="2734"/>
    <x v="2"/>
  </r>
  <r>
    <n v="1"/>
    <s v="       112005"/>
    <s v="       102841"/>
    <s v="UREDSKA FOTELJA CRNA"/>
    <x v="1"/>
    <s v="22.09.21"/>
    <s v="01.10.21"/>
    <s v="1"/>
    <n v="12.5"/>
    <n v="1"/>
    <x v="2718"/>
    <n v="0"/>
    <n v="1039.99"/>
    <x v="2735"/>
    <x v="2"/>
  </r>
  <r>
    <n v="1"/>
    <s v="       112008"/>
    <s v="       102842"/>
    <s v="MODEM-SIERRA WIRELESS RV55"/>
    <x v="3"/>
    <s v="03.09.21"/>
    <s v="01.10.21"/>
    <s v="1"/>
    <n v="20"/>
    <n v="1"/>
    <x v="2719"/>
    <n v="0"/>
    <n v="4450"/>
    <x v="2736"/>
    <x v="2"/>
  </r>
  <r>
    <n v="1"/>
    <s v="       112009"/>
    <s v="       102842"/>
    <s v="MODEM-SIERRA WIRELESS RV55"/>
    <x v="3"/>
    <s v="03.09.21"/>
    <s v="01.10.21"/>
    <s v="1"/>
    <n v="20"/>
    <n v="1"/>
    <x v="2719"/>
    <n v="0"/>
    <n v="4450"/>
    <x v="2736"/>
    <x v="2"/>
  </r>
  <r>
    <n v="1"/>
    <s v="       112010"/>
    <s v="       102842"/>
    <s v="MODEM-SIERRA WIRELESS RV55"/>
    <x v="3"/>
    <s v="28.09.21"/>
    <s v="01.10.21"/>
    <s v="1"/>
    <n v="20"/>
    <n v="1"/>
    <x v="2720"/>
    <n v="0"/>
    <n v="4730"/>
    <x v="2737"/>
    <x v="2"/>
  </r>
  <r>
    <n v="1"/>
    <s v="       112011"/>
    <s v="       102842"/>
    <s v="MODEM-SIERRA WIRELESS RV55"/>
    <x v="3"/>
    <s v="28.09.21"/>
    <s v="01.10.21"/>
    <s v="1"/>
    <n v="20"/>
    <n v="1"/>
    <x v="2720"/>
    <n v="0"/>
    <n v="4730"/>
    <x v="2737"/>
    <x v="2"/>
  </r>
  <r>
    <n v="1"/>
    <s v="       112012"/>
    <s v="       102843"/>
    <s v="TABLET SAMSUNG GALAXY SM-T870"/>
    <x v="3"/>
    <s v="04.10.21"/>
    <s v="01.11.21"/>
    <s v="1"/>
    <n v="25"/>
    <n v="1"/>
    <x v="2721"/>
    <n v="0"/>
    <n v="4399.2"/>
    <x v="2738"/>
    <x v="2"/>
  </r>
  <r>
    <n v="1"/>
    <s v="       112013"/>
    <s v="       102844"/>
    <s v="KOMPRESOR ZRAKA BEZULJNI EC 350"/>
    <x v="2"/>
    <s v="29.09.21"/>
    <s v="01.10.21"/>
    <s v="1"/>
    <n v="20"/>
    <n v="1"/>
    <x v="2722"/>
    <n v="0"/>
    <n v="12350"/>
    <x v="2739"/>
    <x v="2"/>
  </r>
  <r>
    <n v="1"/>
    <s v="       112016"/>
    <s v="       102847"/>
    <s v="PISAČ HP OFFICEJET"/>
    <x v="3"/>
    <s v="27.10.21"/>
    <s v="01.11.21"/>
    <s v="1"/>
    <n v="25"/>
    <n v="1"/>
    <x v="2723"/>
    <n v="0"/>
    <n v="1875.99"/>
    <x v="2740"/>
    <x v="2"/>
  </r>
  <r>
    <n v="1"/>
    <s v="       112018"/>
    <s v="       102846"/>
    <s v="STOLAC RADNI"/>
    <x v="1"/>
    <s v="12.10.21"/>
    <s v="01.11.21"/>
    <s v="1"/>
    <n v="12.5"/>
    <n v="1"/>
    <x v="2724"/>
    <n v="0"/>
    <n v="2850.83"/>
    <x v="2741"/>
    <x v="2"/>
  </r>
  <r>
    <n v="1"/>
    <s v="       112019"/>
    <s v="       102846"/>
    <s v="STOLAC RADNI"/>
    <x v="1"/>
    <s v="12.10.21"/>
    <s v="01.11.21"/>
    <s v="1"/>
    <n v="12.5"/>
    <n v="1"/>
    <x v="2724"/>
    <n v="0"/>
    <n v="2850.83"/>
    <x v="2741"/>
    <x v="2"/>
  </r>
  <r>
    <n v="1"/>
    <s v="       112023"/>
    <s v="       102853"/>
    <s v="RAČUNALO INTEL CORE I7"/>
    <x v="3"/>
    <s v="04.11.21"/>
    <s v="01.12.21"/>
    <s v="1"/>
    <n v="25"/>
    <n v="1"/>
    <x v="2725"/>
    <n v="0"/>
    <n v="6653.75"/>
    <x v="2742"/>
    <x v="2"/>
  </r>
  <r>
    <n v="1"/>
    <s v="       112025"/>
    <s v="       200883"/>
    <s v="RAČUNALO TABLET MARKABLE"/>
    <x v="3"/>
    <s v="27.10.21"/>
    <s v="01.11.21"/>
    <s v="1"/>
    <n v="25"/>
    <n v="1"/>
    <x v="2726"/>
    <n v="0"/>
    <n v="4295.5"/>
    <x v="2743"/>
    <x v="2"/>
  </r>
  <r>
    <n v="1"/>
    <s v="       112026"/>
    <s v="       102848"/>
    <s v="VAGA ANALITIČKA ADB 200-4"/>
    <x v="2"/>
    <s v="28.10.21"/>
    <s v="01.11.21"/>
    <s v="1"/>
    <n v="20"/>
    <n v="1"/>
    <x v="2727"/>
    <n v="0"/>
    <n v="3996.14"/>
    <x v="2744"/>
    <x v="2"/>
  </r>
  <r>
    <n v="1"/>
    <s v="       112027"/>
    <s v="       102849"/>
    <s v="ELEMENTARNI ANALIZ. ZA ODREĐIVANJE UGLJI"/>
    <x v="2"/>
    <s v="20.10.21"/>
    <s v="01.11.21"/>
    <s v="1"/>
    <n v="20"/>
    <n v="1"/>
    <x v="2728"/>
    <n v="0"/>
    <n v="249900"/>
    <x v="2745"/>
    <x v="2"/>
  </r>
  <r>
    <n v="1"/>
    <s v="       112028"/>
    <s v="       200756"/>
    <s v="GEIGEROV BROJAČ"/>
    <x v="2"/>
    <s v="19.10.21"/>
    <s v="01.11.21"/>
    <s v="1"/>
    <n v="20"/>
    <n v="1"/>
    <x v="2729"/>
    <n v="0"/>
    <n v="2584.69"/>
    <x v="2746"/>
    <x v="2"/>
  </r>
  <r>
    <n v="1"/>
    <s v="       112029"/>
    <s v="       102850"/>
    <s v="PUMPA RUČNA 25,0"/>
    <x v="2"/>
    <s v="19.10.21"/>
    <s v="01.11.21"/>
    <s v="1"/>
    <n v="20"/>
    <n v="1"/>
    <x v="2730"/>
    <n v="0"/>
    <n v="3077.85"/>
    <x v="2747"/>
    <x v="2"/>
  </r>
  <r>
    <n v="1"/>
    <s v="       112030"/>
    <s v="       102842"/>
    <s v="MODEM-SIERRA WIRELESS RV55"/>
    <x v="3"/>
    <s v="03.11.21"/>
    <s v="01.12.21"/>
    <s v="1"/>
    <n v="20"/>
    <n v="1"/>
    <x v="2731"/>
    <n v="0"/>
    <n v="5400"/>
    <x v="2748"/>
    <x v="2"/>
  </r>
  <r>
    <n v="1"/>
    <s v="       112031"/>
    <s v="       102842"/>
    <s v="MODEM-SIERRA WIRELESS RV55"/>
    <x v="3"/>
    <s v="03.11.21"/>
    <s v="01.12.21"/>
    <s v="1"/>
    <n v="20"/>
    <n v="1"/>
    <x v="2731"/>
    <n v="0"/>
    <n v="5400"/>
    <x v="2748"/>
    <x v="2"/>
  </r>
  <r>
    <n v="1"/>
    <s v="       112033"/>
    <s v="       102854"/>
    <s v="PRIJENOSAN RADNA STANICA LENOVO THINKBOO"/>
    <x v="3"/>
    <s v="11.11.21"/>
    <s v="01.12.21"/>
    <s v="1"/>
    <n v="25"/>
    <n v="1"/>
    <x v="2732"/>
    <n v="0"/>
    <n v="11000"/>
    <x v="2749"/>
    <x v="2"/>
  </r>
  <r>
    <n v="1"/>
    <s v="       112034"/>
    <s v="       102855"/>
    <s v="PRIJENOSANA RADNA STANICA DELL LATITUDE"/>
    <x v="3"/>
    <s v="11.11.21"/>
    <s v="01.12.21"/>
    <s v="1"/>
    <n v="25"/>
    <n v="1"/>
    <x v="2733"/>
    <n v="0"/>
    <n v="9850"/>
    <x v="2750"/>
    <x v="2"/>
  </r>
  <r>
    <n v="1"/>
    <s v="       112035"/>
    <s v="       102856"/>
    <s v="PRIJENOSANA RADNA STANICA LENOVO THINKPA"/>
    <x v="3"/>
    <s v="11.11.21"/>
    <s v="01.12.21"/>
    <s v="1"/>
    <n v="25"/>
    <n v="1"/>
    <x v="2734"/>
    <n v="0"/>
    <n v="24375"/>
    <x v="2751"/>
    <x v="2"/>
  </r>
  <r>
    <n v="1"/>
    <s v="       112036"/>
    <s v="       102851"/>
    <s v="RADNA STANICA HP290"/>
    <x v="3"/>
    <s v="11.11.21"/>
    <s v="01.12.21"/>
    <s v="1"/>
    <n v="25"/>
    <n v="1"/>
    <x v="2735"/>
    <n v="0"/>
    <n v="4937.5"/>
    <x v="2752"/>
    <x v="2"/>
  </r>
  <r>
    <n v="1"/>
    <s v="       112039"/>
    <s v="       102861"/>
    <s v="RAČUNALO KONČAR BQ70UH-016P"/>
    <x v="3"/>
    <s v="22.11.21"/>
    <s v="01.12.21"/>
    <s v="1"/>
    <n v="25"/>
    <n v="1"/>
    <x v="2736"/>
    <n v="0"/>
    <n v="6587.89"/>
    <x v="2753"/>
    <x v="2"/>
  </r>
  <r>
    <n v="1"/>
    <s v="       112040"/>
    <s v="       102861"/>
    <s v="RAČUNALO KONČAR BQ70UH-016P"/>
    <x v="3"/>
    <s v="22.11.21"/>
    <s v="01.12.21"/>
    <s v="1"/>
    <n v="25"/>
    <n v="1"/>
    <x v="2737"/>
    <n v="0"/>
    <n v="6763.75"/>
    <x v="2754"/>
    <x v="2"/>
  </r>
  <r>
    <n v="1"/>
    <s v="       112041"/>
    <s v="       102862"/>
    <s v="MONITOR 24&quot; DELL S2421H"/>
    <x v="3"/>
    <s v="22.11.21"/>
    <s v="01.12.21"/>
    <s v="1"/>
    <n v="25"/>
    <n v="1"/>
    <x v="2738"/>
    <n v="0"/>
    <n v="1565"/>
    <x v="2755"/>
    <x v="2"/>
  </r>
  <r>
    <n v="1"/>
    <s v="       112042"/>
    <s v="       102863"/>
    <s v="MONITOR 27&quot; AOC  Q2790PQE"/>
    <x v="3"/>
    <s v="22.11.21"/>
    <s v="01.12.21"/>
    <s v="1"/>
    <n v="25"/>
    <n v="1"/>
    <x v="2739"/>
    <n v="0"/>
    <n v="1978"/>
    <x v="2756"/>
    <x v="2"/>
  </r>
  <r>
    <n v="1"/>
    <s v="       112043"/>
    <s v="       102865"/>
    <s v="MONITOR 27&quot; PHILIPS 275E2FAE"/>
    <x v="3"/>
    <s v="22.11.21"/>
    <s v="01.12.21"/>
    <s v="1"/>
    <n v="25"/>
    <n v="1"/>
    <x v="2740"/>
    <n v="0"/>
    <n v="1916"/>
    <x v="2757"/>
    <x v="2"/>
  </r>
  <r>
    <n v="1"/>
    <s v="       112044"/>
    <s v="       102865"/>
    <s v="MONITOR 27&quot; PHILIPS 275E2FAE"/>
    <x v="3"/>
    <s v="22.11.21"/>
    <s v="01.12.21"/>
    <s v="1"/>
    <n v="25"/>
    <n v="1"/>
    <x v="2740"/>
    <n v="0"/>
    <n v="1916"/>
    <x v="2757"/>
    <x v="2"/>
  </r>
  <r>
    <n v="1"/>
    <s v="       112045"/>
    <s v="       102865"/>
    <s v="MONITOR 27&quot; PHILIPS 275E2FAE"/>
    <x v="3"/>
    <s v="22.11.21"/>
    <s v="01.12.21"/>
    <s v="1"/>
    <n v="25"/>
    <n v="1"/>
    <x v="2740"/>
    <n v="0"/>
    <n v="1916"/>
    <x v="2757"/>
    <x v="2"/>
  </r>
  <r>
    <n v="1"/>
    <s v="       112046"/>
    <s v="       102865"/>
    <s v="MONITOR 27&quot; PHILIPS 275E2FAE"/>
    <x v="3"/>
    <s v="22.11.21"/>
    <s v="01.12.21"/>
    <s v="1"/>
    <n v="25"/>
    <n v="1"/>
    <x v="2740"/>
    <n v="0"/>
    <n v="1916"/>
    <x v="2757"/>
    <x v="2"/>
  </r>
  <r>
    <n v="1"/>
    <s v="       112047"/>
    <s v="       102862"/>
    <s v="MONITOR 24&quot; DELL S2421H"/>
    <x v="3"/>
    <s v="22.11.21"/>
    <s v="01.12.21"/>
    <s v="1"/>
    <n v="25"/>
    <n v="1"/>
    <x v="2741"/>
    <n v="0"/>
    <n v="1252"/>
    <x v="2758"/>
    <x v="2"/>
  </r>
  <r>
    <n v="1"/>
    <s v="       112048"/>
    <s v="       102862"/>
    <s v="MONITOR 24&quot; DELL S2421H"/>
    <x v="3"/>
    <s v="22.11.21"/>
    <s v="01.12.21"/>
    <s v="1"/>
    <n v="25"/>
    <n v="1"/>
    <x v="2741"/>
    <n v="0"/>
    <n v="1252"/>
    <x v="2758"/>
    <x v="2"/>
  </r>
  <r>
    <n v="1"/>
    <s v="       112049"/>
    <s v="       102862"/>
    <s v="MONITOR 24&quot; DELL S2421H"/>
    <x v="3"/>
    <s v="22.11.21"/>
    <s v="01.12.21"/>
    <s v="1"/>
    <n v="25"/>
    <n v="1"/>
    <x v="2742"/>
    <n v="0"/>
    <n v="1524.31"/>
    <x v="2759"/>
    <x v="2"/>
  </r>
  <r>
    <n v="1"/>
    <s v="       112050"/>
    <s v="       102861"/>
    <s v="RAČUNALO KONČAR BQ70UH-016P"/>
    <x v="3"/>
    <s v="22.11.21"/>
    <s v="01.12.21"/>
    <s v="1"/>
    <n v="25"/>
    <n v="1"/>
    <x v="2736"/>
    <n v="0"/>
    <n v="6587.89"/>
    <x v="2753"/>
    <x v="2"/>
  </r>
  <r>
    <n v="1"/>
    <s v="       112051"/>
    <s v="       102863"/>
    <s v="MONITOR 27&quot; AOC  Q2790PQE"/>
    <x v="3"/>
    <s v="22.11.21"/>
    <s v="01.12.21"/>
    <s v="1"/>
    <n v="25"/>
    <n v="1"/>
    <x v="2743"/>
    <n v="0"/>
    <n v="2408.2200000000003"/>
    <x v="2760"/>
    <x v="2"/>
  </r>
  <r>
    <n v="1"/>
    <s v="       112052"/>
    <s v="       102863"/>
    <s v="MONITOR 27&quot; AOC  Q2790PQE"/>
    <x v="3"/>
    <s v="22.11.21"/>
    <s v="01.12.21"/>
    <s v="1"/>
    <n v="25"/>
    <n v="1"/>
    <x v="2743"/>
    <n v="0"/>
    <n v="2408.2200000000003"/>
    <x v="2760"/>
    <x v="2"/>
  </r>
  <r>
    <n v="1"/>
    <s v="       112053"/>
    <s v="       102863"/>
    <s v="MONITOR 27&quot; AOC  Q2790PQE"/>
    <x v="3"/>
    <s v="22.11.21"/>
    <s v="01.12.21"/>
    <s v="1"/>
    <n v="25"/>
    <n v="1"/>
    <x v="2743"/>
    <n v="0"/>
    <n v="2408.2200000000003"/>
    <x v="2760"/>
    <x v="2"/>
  </r>
  <r>
    <n v="1"/>
    <s v="       112054"/>
    <s v="       102863"/>
    <s v="MONITOR 27&quot; AOC  Q2790PQE"/>
    <x v="3"/>
    <s v="22.11.21"/>
    <s v="01.12.21"/>
    <s v="1"/>
    <n v="25"/>
    <n v="1"/>
    <x v="2744"/>
    <n v="0"/>
    <n v="2408.2000000000003"/>
    <x v="2761"/>
    <x v="2"/>
  </r>
  <r>
    <n v="1"/>
    <s v="       112055"/>
    <s v="       102852"/>
    <s v="SOFTW. IMDEX IOGAS ACADEMIC SINGLE"/>
    <x v="4"/>
    <s v="05.11.21"/>
    <s v="01.12.21"/>
    <s v="1"/>
    <n v="25"/>
    <n v="1"/>
    <x v="2745"/>
    <n v="0"/>
    <n v="4133.51"/>
    <x v="2762"/>
    <x v="2"/>
  </r>
  <r>
    <n v="1"/>
    <s v="       112056"/>
    <s v="       102858"/>
    <s v="RADNA STANICA ADM"/>
    <x v="3"/>
    <s v="23.11.21"/>
    <s v="01.12.21"/>
    <s v="1"/>
    <n v="25"/>
    <n v="1"/>
    <x v="2746"/>
    <n v="0"/>
    <n v="24812.5"/>
    <x v="2763"/>
    <x v="2"/>
  </r>
  <r>
    <n v="1"/>
    <s v="       112057"/>
    <s v="       102858"/>
    <s v="RADNA STANICA ADM"/>
    <x v="3"/>
    <s v="23.11.21"/>
    <s v="01.12.21"/>
    <s v="1"/>
    <n v="25"/>
    <n v="1"/>
    <x v="2098"/>
    <n v="0"/>
    <n v="12300"/>
    <x v="2764"/>
    <x v="2"/>
  </r>
  <r>
    <n v="1"/>
    <s v="       112059"/>
    <s v="       102857"/>
    <s v="FLEXCAM C3 KAMERA"/>
    <x v="3"/>
    <s v="10.11.21"/>
    <s v="01.12.21"/>
    <s v="1"/>
    <n v="20"/>
    <n v="1"/>
    <x v="2747"/>
    <n v="0"/>
    <n v="34308.75"/>
    <x v="2765"/>
    <x v="2"/>
  </r>
  <r>
    <n v="1"/>
    <s v="       112060"/>
    <s v="       102859"/>
    <s v="OSCILOSKOP PRIJENOSNI SHS820"/>
    <x v="3"/>
    <s v="26.11.21"/>
    <s v="01.12.21"/>
    <s v="1"/>
    <n v="20"/>
    <n v="1"/>
    <x v="2748"/>
    <n v="0"/>
    <n v="6350"/>
    <x v="2766"/>
    <x v="2"/>
  </r>
  <r>
    <n v="1"/>
    <s v="       112062"/>
    <s v="       102860"/>
    <s v="REFLEKTOR POVERLED 200"/>
    <x v="3"/>
    <s v="16.11.21"/>
    <s v="01.12.21"/>
    <s v="1"/>
    <n v="25"/>
    <n v="1"/>
    <x v="2749"/>
    <n v="0"/>
    <n v="2374"/>
    <x v="2767"/>
    <x v="2"/>
  </r>
  <r>
    <n v="1"/>
    <s v="       112063"/>
    <s v="       102864"/>
    <s v="PISAČ ZEBRA ZD421 TT"/>
    <x v="3"/>
    <s v="23.11.21"/>
    <s v="01.12.21"/>
    <s v="1"/>
    <n v="25"/>
    <n v="1"/>
    <x v="2750"/>
    <n v="0"/>
    <n v="3217.5"/>
    <x v="2768"/>
    <x v="2"/>
  </r>
  <r>
    <n v="1"/>
    <s v="       112064"/>
    <s v="       102866"/>
    <s v="3D PRINTER ZORTRAX"/>
    <x v="3"/>
    <s v="14.10.21"/>
    <s v="01.11.21"/>
    <s v="1"/>
    <n v="25"/>
    <n v="1"/>
    <x v="2751"/>
    <n v="0"/>
    <n v="8390.0300000000007"/>
    <x v="2769"/>
    <x v="2"/>
  </r>
  <r>
    <n v="1"/>
    <s v="       112065"/>
    <s v="       102867"/>
    <s v="TABLET RAČUNALO WACOM ONE"/>
    <x v="3"/>
    <s v="24.11.21"/>
    <s v="01.12.21"/>
    <s v="1"/>
    <n v="25"/>
    <n v="1"/>
    <x v="2752"/>
    <n v="0"/>
    <n v="3295"/>
    <x v="2770"/>
    <x v="2"/>
  </r>
  <r>
    <n v="1"/>
    <s v="       112066"/>
    <s v="       102868"/>
    <s v="PRIJENOSNO RAČ. LENOVO LEGION 5"/>
    <x v="3"/>
    <s v="01.12.21"/>
    <s v="01.01.22"/>
    <s v="1"/>
    <n v="25"/>
    <n v="1"/>
    <x v="2753"/>
    <n v="0"/>
    <n v="14715"/>
    <x v="2771"/>
    <x v="2"/>
  </r>
  <r>
    <n v="1"/>
    <s v="       112067"/>
    <s v="       102869"/>
    <s v="STOL BIJELI 160X80"/>
    <x v="1"/>
    <s v="29.11.21"/>
    <s v="01.12.21"/>
    <s v="1"/>
    <n v="12.5"/>
    <n v="1"/>
    <x v="2754"/>
    <n v="0"/>
    <n v="815.61"/>
    <x v="2772"/>
    <x v="2"/>
  </r>
  <r>
    <n v="1"/>
    <s v="       112068"/>
    <s v="       102870"/>
    <s v="REGAL BIJELI 147X147"/>
    <x v="1"/>
    <s v="29.11.21"/>
    <s v="01.12.21"/>
    <s v="1"/>
    <n v="12.5"/>
    <n v="1"/>
    <x v="2754"/>
    <n v="0"/>
    <n v="815.61"/>
    <x v="2772"/>
    <x v="2"/>
  </r>
  <r>
    <n v="1"/>
    <s v="       112069"/>
    <s v="       102871"/>
    <s v="REGAL BIJELI 77X147"/>
    <x v="1"/>
    <s v="29.11.21"/>
    <s v="01.12.21"/>
    <s v="1"/>
    <n v="12.5"/>
    <n v="1"/>
    <x v="2755"/>
    <n v="0"/>
    <n v="415.61"/>
    <x v="2773"/>
    <x v="2"/>
  </r>
  <r>
    <n v="1"/>
    <s v="       112070"/>
    <s v="       102872"/>
    <s v="REGAL BIJELI 42X147"/>
    <x v="1"/>
    <s v="29.11.21"/>
    <s v="01.12.21"/>
    <s v="1"/>
    <n v="12.5"/>
    <n v="1"/>
    <x v="2756"/>
    <n v="0"/>
    <n v="365.61"/>
    <x v="2774"/>
    <x v="2"/>
  </r>
  <r>
    <n v="1"/>
    <s v="       112071"/>
    <s v="       102873"/>
    <s v="POLICA ZIDNA BIJELA 100X26"/>
    <x v="1"/>
    <s v="29.11.21"/>
    <s v="01.12.21"/>
    <s v="1"/>
    <n v="12.5"/>
    <n v="1"/>
    <x v="2757"/>
    <n v="0"/>
    <n v="176.41"/>
    <x v="2775"/>
    <x v="2"/>
  </r>
  <r>
    <n v="1"/>
    <s v="       112072"/>
    <s v="       102874"/>
    <s v="STOL BEŽ 160X80"/>
    <x v="1"/>
    <s v="29.11.21"/>
    <s v="01.12.21"/>
    <s v="1"/>
    <n v="12.5"/>
    <n v="1"/>
    <x v="2754"/>
    <n v="0"/>
    <n v="815.61"/>
    <x v="2772"/>
    <x v="2"/>
  </r>
  <r>
    <n v="1"/>
    <s v="       112073"/>
    <s v="       102870"/>
    <s v="REGAL BIJELI 147X147"/>
    <x v="1"/>
    <s v="29.11.21"/>
    <s v="01.12.21"/>
    <s v="1"/>
    <n v="12.5"/>
    <n v="1"/>
    <x v="2754"/>
    <n v="0"/>
    <n v="815.61"/>
    <x v="2772"/>
    <x v="2"/>
  </r>
  <r>
    <n v="1"/>
    <s v="       112074"/>
    <s v="       102875"/>
    <s v="REGAL CRNO-SMEĐI 77X147"/>
    <x v="1"/>
    <s v="29.11.21"/>
    <s v="01.12.21"/>
    <s v="1"/>
    <n v="12.5"/>
    <n v="1"/>
    <x v="2758"/>
    <n v="0"/>
    <n v="465.61"/>
    <x v="2776"/>
    <x v="2"/>
  </r>
  <r>
    <n v="1"/>
    <s v="       112075"/>
    <s v="       102876"/>
    <s v="UMETAK SA DVIJE LADICE 33X33"/>
    <x v="1"/>
    <s v="29.11.21"/>
    <s v="01.12.21"/>
    <s v="1"/>
    <n v="12.5"/>
    <n v="1"/>
    <x v="2759"/>
    <n v="0"/>
    <n v="116.62"/>
    <x v="2777"/>
    <x v="2"/>
  </r>
  <r>
    <n v="1"/>
    <s v="       112076"/>
    <s v="       102877"/>
    <s v="TABLET SAMSUNG GALAXY A7"/>
    <x v="3"/>
    <s v="30.11.21"/>
    <s v="01.12.21"/>
    <s v="1"/>
    <n v="25"/>
    <n v="1"/>
    <x v="2760"/>
    <n v="0"/>
    <n v="1796.07"/>
    <x v="2778"/>
    <x v="2"/>
  </r>
  <r>
    <n v="1"/>
    <s v="       112077"/>
    <s v="       102878"/>
    <s v="VODENA KUPELJ HYDRO H19"/>
    <x v="2"/>
    <s v="26.11.21"/>
    <s v="01.12.21"/>
    <s v="1"/>
    <n v="20"/>
    <n v="1"/>
    <x v="2761"/>
    <n v="0"/>
    <n v="7221.78"/>
    <x v="2779"/>
    <x v="2"/>
  </r>
  <r>
    <n v="1"/>
    <s v="       112078"/>
    <s v="       102729"/>
    <s v="DRON DJI MAVIC MINI FLY"/>
    <x v="2"/>
    <s v="01.12.21"/>
    <s v="01.01.22"/>
    <s v="1"/>
    <n v="20"/>
    <n v="1"/>
    <x v="2762"/>
    <n v="0"/>
    <n v="2850"/>
    <x v="2780"/>
    <x v="2"/>
  </r>
  <r>
    <n v="1"/>
    <s v="       112079"/>
    <s v="       102879"/>
    <s v="PRIJENOSNO RAČUNALO LENOVO YOGA 9"/>
    <x v="3"/>
    <s v="24.11.21"/>
    <s v="01.12.21"/>
    <s v="1"/>
    <n v="25"/>
    <n v="1"/>
    <x v="2763"/>
    <n v="0"/>
    <n v="15999"/>
    <x v="2781"/>
    <x v="2"/>
  </r>
  <r>
    <n v="1"/>
    <s v="       112081"/>
    <s v="       102880"/>
    <s v="DETEKTOR METALA ACE400I"/>
    <x v="2"/>
    <s v="01.12.21"/>
    <s v="01.01.22"/>
    <s v="1"/>
    <n v="20"/>
    <n v="1"/>
    <x v="2764"/>
    <n v="0"/>
    <n v="3525.38"/>
    <x v="2782"/>
    <x v="2"/>
  </r>
  <r>
    <n v="1"/>
    <s v="       112083"/>
    <s v="       102674"/>
    <s v="TABLET APPLE 11&quot;"/>
    <x v="3"/>
    <s v="08.12.21"/>
    <s v="01.01.22"/>
    <s v="1"/>
    <n v="25"/>
    <n v="1"/>
    <x v="2765"/>
    <n v="0"/>
    <n v="8230.61"/>
    <x v="2783"/>
    <x v="2"/>
  </r>
  <r>
    <n v="1"/>
    <s v="       112084"/>
    <s v="       102881"/>
    <s v="VREMENSKA STANICA BEŽIČNA"/>
    <x v="2"/>
    <s v="08.12.21"/>
    <s v="01.01.22"/>
    <s v="1"/>
    <n v="20"/>
    <n v="1"/>
    <x v="2766"/>
    <n v="0"/>
    <n v="6163.08"/>
    <x v="2784"/>
    <x v="2"/>
  </r>
  <r>
    <n v="1"/>
    <s v="       112086"/>
    <s v="       102862"/>
    <s v="MONITOR 24&quot; DELL S2421H"/>
    <x v="3"/>
    <s v="17.12.21"/>
    <s v="01.01.22"/>
    <s v="1"/>
    <n v="25"/>
    <n v="1"/>
    <x v="2738"/>
    <n v="0"/>
    <n v="1565"/>
    <x v="2755"/>
    <x v="2"/>
  </r>
  <r>
    <n v="1"/>
    <s v="       112087"/>
    <s v="       102630"/>
    <s v="PRISTUPNA TOČKA ARUBA AP-303"/>
    <x v="2"/>
    <s v="06.12.21"/>
    <s v="01.01.22"/>
    <s v="1"/>
    <n v="25"/>
    <n v="1"/>
    <x v="2687"/>
    <n v="0"/>
    <n v="3233.75"/>
    <x v="2704"/>
    <x v="2"/>
  </r>
  <r>
    <n v="1"/>
    <s v="       112088"/>
    <s v="       102630"/>
    <s v="PRISTUPNA TOČKA ARUBA AP-303"/>
    <x v="2"/>
    <s v="06.12.21"/>
    <s v="01.01.22"/>
    <s v="1"/>
    <n v="25"/>
    <n v="1"/>
    <x v="2687"/>
    <n v="0"/>
    <n v="3233.75"/>
    <x v="2704"/>
    <x v="2"/>
  </r>
  <r>
    <n v="1"/>
    <s v="       112089"/>
    <s v="       102882"/>
    <s v="ANALITIČKA VAGA JE1103C"/>
    <x v="2"/>
    <s v="14.12.21"/>
    <s v="01.01.22"/>
    <s v="1"/>
    <n v="20"/>
    <n v="1"/>
    <x v="2767"/>
    <n v="0"/>
    <n v="9970.75"/>
    <x v="2785"/>
    <x v="2"/>
  </r>
  <r>
    <n v="1"/>
    <s v="       112090"/>
    <s v="       102883"/>
    <s v="MJEŠALICA MAGNETSKA S GRIJANJEM RCT"/>
    <x v="2"/>
    <s v="02.12.21"/>
    <s v="01.01.22"/>
    <s v="1"/>
    <n v="20"/>
    <n v="1"/>
    <x v="2768"/>
    <n v="0"/>
    <n v="4716.8500000000004"/>
    <x v="2786"/>
    <x v="2"/>
  </r>
  <r>
    <n v="1"/>
    <s v="       112092"/>
    <s v="       102884"/>
    <s v="BLENDER EZ600"/>
    <x v="2"/>
    <s v="13.12.21"/>
    <s v="01.01.22"/>
    <s v="1"/>
    <n v="20"/>
    <n v="1"/>
    <x v="2769"/>
    <n v="0"/>
    <n v="4805"/>
    <x v="2787"/>
    <x v="2"/>
  </r>
  <r>
    <n v="1"/>
    <s v="       112093"/>
    <s v="       102885"/>
    <s v="TABLET APPLE 10.9 IPAD AIR 4"/>
    <x v="3"/>
    <s v="16.12.21"/>
    <s v="01.01.22"/>
    <s v="1"/>
    <n v="25"/>
    <n v="1"/>
    <x v="2770"/>
    <n v="0"/>
    <n v="7810.58"/>
    <x v="2788"/>
    <x v="2"/>
  </r>
  <r>
    <m/>
    <m/>
    <m/>
    <m/>
    <x v="9"/>
    <m/>
    <m/>
    <m/>
    <m/>
    <m/>
    <x v="2771"/>
    <m/>
    <m/>
    <x v="2789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D18" firstHeaderRow="0" firstDataRow="1" firstDataCol="2"/>
  <pivotFields count="15"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>
      <items count="11">
        <item x="3"/>
        <item x="0"/>
        <item h="1" x="6"/>
        <item x="1"/>
        <item h="1" x="4"/>
        <item h="1" x="5"/>
        <item x="2"/>
        <item x="8"/>
        <item x="7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2773">
        <item x="841"/>
        <item x="1402"/>
        <item x="2243"/>
        <item x="2350"/>
        <item x="1235"/>
        <item x="943"/>
        <item x="1978"/>
        <item x="1977"/>
        <item x="1373"/>
        <item x="931"/>
        <item x="34"/>
        <item x="2290"/>
        <item x="43"/>
        <item x="948"/>
        <item x="947"/>
        <item x="205"/>
        <item x="102"/>
        <item x="125"/>
        <item x="926"/>
        <item x="510"/>
        <item x="761"/>
        <item x="739"/>
        <item x="733"/>
        <item x="1168"/>
        <item x="564"/>
        <item x="204"/>
        <item x="1136"/>
        <item x="203"/>
        <item x="35"/>
        <item x="245"/>
        <item x="165"/>
        <item x="101"/>
        <item x="1043"/>
        <item x="207"/>
        <item x="184"/>
        <item x="400"/>
        <item x="209"/>
        <item x="166"/>
        <item x="593"/>
        <item x="955"/>
        <item x="946"/>
        <item x="1761"/>
        <item x="36"/>
        <item x="201"/>
        <item x="185"/>
        <item x="2171"/>
        <item x="251"/>
        <item x="2697"/>
        <item x="2698"/>
        <item x="103"/>
        <item x="242"/>
        <item x="163"/>
        <item x="13"/>
        <item x="11"/>
        <item x="12"/>
        <item x="0"/>
        <item x="705"/>
        <item x="76"/>
        <item x="121"/>
        <item x="120"/>
        <item x="753"/>
        <item x="802"/>
        <item x="799"/>
        <item x="786"/>
        <item x="1150"/>
        <item x="796"/>
        <item x="830"/>
        <item x="698"/>
        <item x="2020"/>
        <item x="2759"/>
        <item x="424"/>
        <item x="41"/>
        <item x="172"/>
        <item x="1822"/>
        <item x="1174"/>
        <item x="1625"/>
        <item x="1655"/>
        <item x="21"/>
        <item x="208"/>
        <item x="836"/>
        <item x="15"/>
        <item x="728"/>
        <item x="145"/>
        <item x="202"/>
        <item x="182"/>
        <item x="183"/>
        <item x="74"/>
        <item x="1906"/>
        <item x="1907"/>
        <item x="1877"/>
        <item x="918"/>
        <item x="1875"/>
        <item x="944"/>
        <item x="55"/>
        <item x="1600"/>
        <item x="1599"/>
        <item x="127"/>
        <item x="128"/>
        <item x="1246"/>
        <item x="5"/>
        <item x="37"/>
        <item x="38"/>
        <item x="167"/>
        <item x="974"/>
        <item x="1216"/>
        <item x="2506"/>
        <item x="2170"/>
        <item x="975"/>
        <item x="990"/>
        <item x="236"/>
        <item x="286"/>
        <item x="206"/>
        <item x="3"/>
        <item x="123"/>
        <item x="2631"/>
        <item x="801"/>
        <item x="1879"/>
        <item x="1880"/>
        <item x="1684"/>
        <item x="324"/>
        <item x="142"/>
        <item x="78"/>
        <item x="46"/>
        <item x="2757"/>
        <item x="56"/>
        <item x="1520"/>
        <item x="279"/>
        <item x="684"/>
        <item x="29"/>
        <item x="28"/>
        <item x="2438"/>
        <item x="1850"/>
        <item x="196"/>
        <item x="227"/>
        <item x="58"/>
        <item x="20"/>
        <item x="32"/>
        <item x="33"/>
        <item x="243"/>
        <item x="80"/>
        <item x="187"/>
        <item x="186"/>
        <item x="229"/>
        <item x="226"/>
        <item x="225"/>
        <item x="26"/>
        <item x="1973"/>
        <item x="1957"/>
        <item x="42"/>
        <item x="122"/>
        <item x="53"/>
        <item x="930"/>
        <item x="9"/>
        <item x="98"/>
        <item x="60"/>
        <item x="1400"/>
        <item x="1843"/>
        <item x="754"/>
        <item x="440"/>
        <item x="1845"/>
        <item x="1941"/>
        <item x="156"/>
        <item x="683"/>
        <item x="155"/>
        <item x="57"/>
        <item x="1148"/>
        <item x="1149"/>
        <item x="793"/>
        <item x="914"/>
        <item x="782"/>
        <item x="829"/>
        <item x="1315"/>
        <item x="509"/>
        <item x="305"/>
        <item x="398"/>
        <item x="417"/>
        <item x="1292"/>
        <item x="1945"/>
        <item x="576"/>
        <item x="425"/>
        <item x="1559"/>
        <item x="1959"/>
        <item x="24"/>
        <item x="211"/>
        <item x="232"/>
        <item x="82"/>
        <item x="1079"/>
        <item x="666"/>
        <item x="1519"/>
        <item x="87"/>
        <item x="1388"/>
        <item x="7"/>
        <item x="119"/>
        <item x="845"/>
        <item x="2"/>
        <item x="2162"/>
        <item x="63"/>
        <item x="280"/>
        <item x="281"/>
        <item x="8"/>
        <item x="44"/>
        <item x="746"/>
        <item x="2588"/>
        <item x="729"/>
        <item x="218"/>
        <item x="100"/>
        <item x="231"/>
        <item x="1222"/>
        <item x="109"/>
        <item x="2175"/>
        <item x="253"/>
        <item x="1513"/>
        <item x="237"/>
        <item x="106"/>
        <item x="178"/>
        <item x="177"/>
        <item x="1139"/>
        <item x="613"/>
        <item x="18"/>
        <item x="228"/>
        <item x="2340"/>
        <item x="25"/>
        <item x="1500"/>
        <item x="110"/>
        <item x="1810"/>
        <item x="456"/>
        <item x="563"/>
        <item x="1233"/>
        <item x="333"/>
        <item x="399"/>
        <item x="2105"/>
        <item x="157"/>
        <item x="59"/>
        <item x="252"/>
        <item x="664"/>
        <item x="1096"/>
        <item x="95"/>
        <item x="552"/>
        <item x="235"/>
        <item x="129"/>
        <item x="2703"/>
        <item x="2427"/>
        <item x="66"/>
        <item x="732"/>
        <item x="10"/>
        <item x="551"/>
        <item x="130"/>
        <item x="580"/>
        <item x="556"/>
        <item x="230"/>
        <item x="1322"/>
        <item x="1688"/>
        <item x="1206"/>
        <item x="1633"/>
        <item x="233"/>
        <item x="197"/>
        <item x="320"/>
        <item x="779"/>
        <item x="1802"/>
        <item x="212"/>
        <item x="19"/>
        <item x="62"/>
        <item x="1465"/>
        <item x="86"/>
        <item x="545"/>
        <item x="2185"/>
        <item x="169"/>
        <item x="65"/>
        <item x="240"/>
        <item x="784"/>
        <item x="783"/>
        <item x="1128"/>
        <item x="518"/>
        <item x="162"/>
        <item x="85"/>
        <item x="54"/>
        <item x="71"/>
        <item x="79"/>
        <item x="176"/>
        <item x="1319"/>
        <item x="264"/>
        <item x="1379"/>
        <item x="1570"/>
        <item x="2138"/>
        <item x="1776"/>
        <item x="1228"/>
        <item x="84"/>
        <item x="159"/>
        <item x="2756"/>
        <item x="1634"/>
        <item x="133"/>
        <item x="501"/>
        <item x="52"/>
        <item x="77"/>
        <item x="1909"/>
        <item x="2173"/>
        <item x="61"/>
        <item x="200"/>
        <item x="72"/>
        <item x="1508"/>
        <item x="214"/>
        <item x="546"/>
        <item x="49"/>
        <item x="577"/>
        <item x="2444"/>
        <item x="2443"/>
        <item x="416"/>
        <item x="2152"/>
        <item x="2151"/>
        <item x="22"/>
        <item x="23"/>
        <item x="104"/>
        <item x="40"/>
        <item x="39"/>
        <item x="1996"/>
        <item x="976"/>
        <item x="579"/>
        <item x="572"/>
        <item x="1687"/>
        <item x="1419"/>
        <item x="1080"/>
        <item x="4"/>
        <item x="811"/>
        <item x="1780"/>
        <item x="319"/>
        <item x="268"/>
        <item x="358"/>
        <item x="334"/>
        <item x="144"/>
        <item x="27"/>
        <item x="682"/>
        <item x="725"/>
        <item x="366"/>
        <item x="2062"/>
        <item x="1394"/>
        <item x="92"/>
        <item x="90"/>
        <item x="2755"/>
        <item x="2000"/>
        <item x="1937"/>
        <item x="213"/>
        <item x="241"/>
        <item x="500"/>
        <item x="1689"/>
        <item x="1798"/>
        <item x="1892"/>
        <item x="2701"/>
        <item x="2219"/>
        <item x="490"/>
        <item x="158"/>
        <item x="134"/>
        <item x="396"/>
        <item x="540"/>
        <item x="256"/>
        <item x="1305"/>
        <item x="1654"/>
        <item x="1624"/>
        <item x="2699"/>
        <item x="2700"/>
        <item x="2259"/>
        <item x="389"/>
        <item x="105"/>
        <item x="1861"/>
        <item x="1860"/>
        <item x="1390"/>
        <item x="810"/>
        <item x="809"/>
        <item x="1864"/>
        <item x="1865"/>
        <item x="1720"/>
        <item x="1721"/>
        <item x="685"/>
        <item x="195"/>
        <item x="785"/>
        <item x="1777"/>
        <item x="1750"/>
        <item x="1076"/>
        <item x="439"/>
        <item x="928"/>
        <item x="569"/>
        <item x="1891"/>
        <item x="64"/>
        <item x="239"/>
        <item x="659"/>
        <item x="175"/>
        <item x="2758"/>
        <item x="665"/>
        <item x="31"/>
        <item x="30"/>
        <item x="190"/>
        <item x="1863"/>
        <item x="222"/>
        <item x="566"/>
        <item x="508"/>
        <item x="745"/>
        <item x="2174"/>
        <item x="88"/>
        <item x="972"/>
        <item x="1359"/>
        <item x="199"/>
        <item x="1509"/>
        <item x="275"/>
        <item x="216"/>
        <item x="748"/>
        <item x="2690"/>
        <item x="217"/>
        <item x="174"/>
        <item x="48"/>
        <item x="1015"/>
        <item x="1016"/>
        <item x="415"/>
        <item x="149"/>
        <item x="107"/>
        <item x="2472"/>
        <item x="1389"/>
        <item x="99"/>
        <item x="81"/>
        <item x="17"/>
        <item x="1381"/>
        <item x="1711"/>
        <item x="1878"/>
        <item x="160"/>
        <item x="1567"/>
        <item x="89"/>
        <item x="2566"/>
        <item x="2565"/>
        <item x="2272"/>
        <item x="2271"/>
        <item x="834"/>
        <item x="198"/>
        <item x="2103"/>
        <item x="1410"/>
        <item x="1640"/>
        <item x="1134"/>
        <item x="1480"/>
        <item x="1478"/>
        <item x="2172"/>
        <item x="254"/>
        <item x="496"/>
        <item x="1074"/>
        <item x="210"/>
        <item x="548"/>
        <item x="1"/>
        <item x="1306"/>
        <item x="75"/>
        <item x="1830"/>
        <item x="2702"/>
        <item x="1049"/>
        <item x="1992"/>
        <item x="224"/>
        <item x="2178"/>
        <item x="2601"/>
        <item x="273"/>
        <item x="512"/>
        <item x="899"/>
        <item x="234"/>
        <item x="180"/>
        <item x="179"/>
        <item x="2267"/>
        <item x="1282"/>
        <item x="191"/>
        <item x="1685"/>
        <item x="436"/>
        <item x="712"/>
        <item x="1778"/>
        <item x="1811"/>
        <item x="1050"/>
        <item x="491"/>
        <item x="517"/>
        <item x="945"/>
        <item x="504"/>
        <item x="495"/>
        <item x="271"/>
        <item x="929"/>
        <item x="171"/>
        <item x="921"/>
        <item x="1304"/>
        <item x="1605"/>
        <item x="1604"/>
        <item x="1679"/>
        <item x="238"/>
        <item x="168"/>
        <item x="2531"/>
        <item x="181"/>
        <item x="67"/>
        <item x="1852"/>
        <item x="150"/>
        <item x="652"/>
        <item x="932"/>
        <item x="335"/>
        <item x="595"/>
        <item x="116"/>
        <item x="507"/>
        <item x="1779"/>
        <item x="521"/>
        <item x="446"/>
        <item x="411"/>
        <item x="1214"/>
        <item x="513"/>
        <item x="307"/>
        <item x="355"/>
        <item x="2073"/>
        <item x="1819"/>
        <item x="558"/>
        <item x="1708"/>
        <item x="1556"/>
        <item x="1243"/>
        <item x="16"/>
        <item x="2107"/>
        <item x="492"/>
        <item x="2195"/>
        <item x="1342"/>
        <item x="2168"/>
        <item x="97"/>
        <item x="2537"/>
        <item x="170"/>
        <item x="152"/>
        <item x="131"/>
        <item x="699"/>
        <item x="549"/>
        <item x="373"/>
        <item x="374"/>
        <item x="623"/>
        <item x="244"/>
        <item x="2708"/>
        <item x="2295"/>
        <item x="781"/>
        <item x="1995"/>
        <item x="846"/>
        <item x="1884"/>
        <item x="1883"/>
        <item x="1851"/>
        <item x="2254"/>
        <item x="1970"/>
        <item x="111"/>
        <item x="2119"/>
        <item x="568"/>
        <item x="2390"/>
        <item x="2378"/>
        <item x="696"/>
        <item x="2276"/>
        <item x="1075"/>
        <item x="164"/>
        <item x="338"/>
        <item x="484"/>
        <item x="1991"/>
        <item x="721"/>
        <item x="2113"/>
        <item x="1540"/>
        <item x="1331"/>
        <item x="2159"/>
        <item x="2160"/>
        <item x="1497"/>
        <item x="1693"/>
        <item x="574"/>
        <item x="2153"/>
        <item x="1275"/>
        <item x="1767"/>
        <item x="1224"/>
        <item x="1979"/>
        <item x="1974"/>
        <item x="294"/>
        <item x="2055"/>
        <item x="317"/>
        <item x="83"/>
        <item x="1393"/>
        <item x="255"/>
        <item x="1960"/>
        <item x="1882"/>
        <item x="45"/>
        <item x="2291"/>
        <item x="2177"/>
        <item x="153"/>
        <item x="2717"/>
        <item x="1566"/>
        <item x="605"/>
        <item x="361"/>
        <item x="1678"/>
        <item x="1493"/>
        <item x="750"/>
        <item x="765"/>
        <item x="2059"/>
        <item x="356"/>
        <item x="2335"/>
        <item x="139"/>
        <item x="138"/>
        <item x="1312"/>
        <item x="266"/>
        <item x="6"/>
        <item x="776"/>
        <item x="1316"/>
        <item x="708"/>
        <item x="161"/>
        <item x="73"/>
        <item x="1710"/>
        <item x="112"/>
        <item x="2317"/>
        <item x="812"/>
        <item x="2282"/>
        <item x="272"/>
        <item x="668"/>
        <item x="1831"/>
        <item x="68"/>
        <item x="1794"/>
        <item x="1782"/>
        <item x="996"/>
        <item x="1553"/>
        <item x="1893"/>
        <item x="1894"/>
        <item x="1690"/>
        <item x="1770"/>
        <item x="1771"/>
        <item x="805"/>
        <item x="274"/>
        <item x="1158"/>
        <item x="2545"/>
        <item x="146"/>
        <item x="667"/>
        <item x="1391"/>
        <item x="2324"/>
        <item x="2131"/>
        <item x="114"/>
        <item x="1695"/>
        <item x="2754"/>
        <item x="285"/>
        <item x="1677"/>
        <item x="118"/>
        <item x="816"/>
        <item x="743"/>
        <item x="1691"/>
        <item x="1962"/>
        <item x="140"/>
        <item x="1187"/>
        <item x="1734"/>
        <item x="2368"/>
        <item x="1242"/>
        <item x="1215"/>
        <item x="2024"/>
        <item x="215"/>
        <item x="2123"/>
        <item x="653"/>
        <item x="278"/>
        <item x="189"/>
        <item x="137"/>
        <item x="2149"/>
        <item x="2150"/>
        <item x="543"/>
        <item x="505"/>
        <item x="1341"/>
        <item x="503"/>
        <item x="915"/>
        <item x="565"/>
        <item x="1836"/>
        <item x="2176"/>
        <item x="671"/>
        <item x="1617"/>
        <item x="1601"/>
        <item x="2403"/>
        <item x="2401"/>
        <item x="1491"/>
        <item x="617"/>
        <item x="1077"/>
        <item x="466"/>
        <item x="1506"/>
        <item x="1775"/>
        <item x="336"/>
        <item x="2330"/>
        <item x="1238"/>
        <item x="1054"/>
        <item x="298"/>
        <item x="847"/>
        <item x="1832"/>
        <item x="70"/>
        <item x="854"/>
        <item x="188"/>
        <item x="1943"/>
        <item x="2689"/>
        <item x="2140"/>
        <item x="1908"/>
        <item x="1772"/>
        <item x="1126"/>
        <item x="1332"/>
        <item x="14"/>
        <item x="1317"/>
        <item x="1095"/>
        <item x="2297"/>
        <item x="519"/>
        <item x="288"/>
        <item x="2260"/>
        <item x="257"/>
        <item x="482"/>
        <item x="93"/>
        <item x="141"/>
        <item x="2263"/>
        <item x="343"/>
        <item x="1522"/>
        <item x="1323"/>
        <item x="2547"/>
        <item x="367"/>
        <item x="1758"/>
        <item x="2083"/>
        <item x="2587"/>
        <item x="96"/>
        <item x="249"/>
        <item x="287"/>
        <item x="522"/>
        <item x="2541"/>
        <item x="2540"/>
        <item x="672"/>
        <item x="2134"/>
        <item x="154"/>
        <item x="1949"/>
        <item x="1387"/>
        <item x="578"/>
        <item x="1457"/>
        <item x="339"/>
        <item x="151"/>
        <item x="1942"/>
        <item x="2061"/>
        <item x="113"/>
        <item x="530"/>
        <item x="1308"/>
        <item x="2217"/>
        <item x="968"/>
        <item x="747"/>
        <item x="368"/>
        <item x="2425"/>
        <item x="998"/>
        <item x="1494"/>
        <item x="262"/>
        <item x="1855"/>
        <item x="2262"/>
        <item x="359"/>
        <item x="1881"/>
        <item x="764"/>
        <item x="364"/>
        <item x="969"/>
        <item x="302"/>
        <item x="2161"/>
        <item x="2318"/>
        <item x="2180"/>
        <item x="261"/>
        <item x="352"/>
        <item x="1499"/>
        <item x="263"/>
        <item x="940"/>
        <item x="124"/>
        <item x="1714"/>
        <item x="656"/>
        <item x="1809"/>
        <item x="1946"/>
        <item x="126"/>
        <item x="2341"/>
        <item x="2414"/>
        <item x="1443"/>
        <item x="2325"/>
        <item x="325"/>
        <item x="1521"/>
        <item x="1084"/>
        <item x="457"/>
        <item x="283"/>
        <item x="1326"/>
        <item x="1211"/>
        <item x="970"/>
        <item x="362"/>
        <item x="1283"/>
        <item x="749"/>
        <item x="1350"/>
        <item x="1324"/>
        <item x="2139"/>
        <item x="308"/>
        <item x="306"/>
        <item x="1129"/>
        <item x="1208"/>
        <item x="94"/>
        <item x="1738"/>
        <item x="720"/>
        <item x="2718"/>
        <item x="461"/>
        <item x="2007"/>
        <item x="47"/>
        <item x="192"/>
        <item x="248"/>
        <item x="727"/>
        <item x="1988"/>
        <item x="1020"/>
        <item x="1169"/>
        <item x="1313"/>
        <item x="2283"/>
        <item x="1335"/>
        <item x="219"/>
        <item x="117"/>
        <item x="455"/>
        <item x="1813"/>
        <item x="2135"/>
        <item x="718"/>
        <item x="2402"/>
        <item x="2332"/>
        <item x="722"/>
        <item x="1392"/>
        <item x="1085"/>
        <item x="310"/>
        <item x="2412"/>
        <item x="173"/>
        <item x="326"/>
        <item x="832"/>
        <item x="2146"/>
        <item x="2145"/>
        <item x="859"/>
        <item x="2544"/>
        <item x="2274"/>
        <item x="1385"/>
        <item x="2066"/>
        <item x="1296"/>
        <item x="2326"/>
        <item x="293"/>
        <item x="292"/>
        <item x="620"/>
        <item x="193"/>
        <item x="1713"/>
        <item x="365"/>
        <item x="309"/>
        <item x="1420"/>
        <item x="949"/>
        <item x="547"/>
        <item x="2280"/>
        <item x="1632"/>
        <item x="2004"/>
        <item x="905"/>
        <item x="1199"/>
        <item x="1917"/>
        <item x="1963"/>
        <item x="376"/>
        <item x="377"/>
        <item x="1603"/>
        <item x="1557"/>
        <item x="332"/>
        <item x="1526"/>
        <item x="386"/>
        <item x="1438"/>
        <item x="2261"/>
        <item x="2329"/>
        <item x="1033"/>
        <item x="1349"/>
        <item x="738"/>
        <item x="2628"/>
        <item x="2627"/>
        <item x="760"/>
        <item x="1382"/>
        <item x="1062"/>
        <item x="2539"/>
        <item x="2386"/>
        <item x="2010"/>
        <item x="485"/>
        <item x="488"/>
        <item x="927"/>
        <item x="1248"/>
        <item x="499"/>
        <item x="2104"/>
        <item x="570"/>
        <item x="1938"/>
        <item x="2507"/>
        <item x="1173"/>
        <item x="1428"/>
        <item x="1360"/>
        <item x="2706"/>
        <item x="1231"/>
        <item x="250"/>
        <item x="2505"/>
        <item x="2504"/>
        <item x="1647"/>
        <item x="950"/>
        <item x="1227"/>
        <item x="2198"/>
        <item x="1768"/>
        <item x="619"/>
        <item x="1479"/>
        <item x="2711"/>
        <item x="115"/>
        <item x="1137"/>
        <item x="541"/>
        <item x="1510"/>
        <item x="529"/>
        <item x="2704"/>
        <item x="860"/>
        <item x="1262"/>
        <item x="1311"/>
        <item x="360"/>
        <item x="449"/>
        <item x="1681"/>
        <item x="1620"/>
        <item x="934"/>
        <item x="678"/>
        <item x="1176"/>
        <item x="1177"/>
        <item x="844"/>
        <item x="2247"/>
        <item x="1969"/>
        <item x="770"/>
        <item x="618"/>
        <item x="1555"/>
        <item x="1837"/>
        <item x="300"/>
        <item x="2516"/>
        <item x="315"/>
        <item x="1259"/>
        <item x="458"/>
        <item x="607"/>
        <item x="560"/>
        <item x="978"/>
        <item x="1976"/>
        <item x="1981"/>
        <item x="2331"/>
        <item x="2478"/>
        <item x="316"/>
        <item x="1405"/>
        <item x="413"/>
        <item x="1950"/>
        <item x="2192"/>
        <item x="744"/>
        <item x="2250"/>
        <item x="2346"/>
        <item x="884"/>
        <item x="387"/>
        <item x="1143"/>
        <item x="2441"/>
        <item x="1874"/>
        <item x="1318"/>
        <item x="657"/>
        <item x="759"/>
        <item x="321"/>
        <item x="2741"/>
        <item x="2677"/>
        <item x="1251"/>
        <item x="1602"/>
        <item x="1618"/>
        <item x="1097"/>
        <item x="132"/>
        <item x="1514"/>
        <item x="1239"/>
        <item x="2167"/>
        <item x="2494"/>
        <item x="1702"/>
        <item x="2538"/>
        <item x="337"/>
        <item x="1294"/>
        <item x="658"/>
        <item x="2380"/>
        <item x="735"/>
        <item x="1643"/>
        <item x="567"/>
        <item x="2143"/>
        <item x="1495"/>
        <item x="1445"/>
        <item x="2194"/>
        <item x="936"/>
        <item x="2142"/>
        <item x="2252"/>
        <item x="2193"/>
        <item x="135"/>
        <item x="136"/>
        <item x="2190"/>
        <item x="2251"/>
        <item x="2133"/>
        <item x="740"/>
        <item x="601"/>
        <item x="2526"/>
        <item x="555"/>
        <item x="1649"/>
        <item x="1160"/>
        <item x="1635"/>
        <item x="2264"/>
        <item x="1993"/>
        <item x="247"/>
        <item x="1930"/>
        <item x="2361"/>
        <item x="584"/>
        <item x="2435"/>
        <item x="194"/>
        <item x="2284"/>
        <item x="258"/>
        <item x="435"/>
        <item x="864"/>
        <item x="920"/>
        <item x="1984"/>
        <item x="2562"/>
        <item x="686"/>
        <item x="143"/>
        <item x="1073"/>
        <item x="553"/>
        <item x="588"/>
        <item x="282"/>
        <item x="644"/>
        <item x="723"/>
        <item x="1606"/>
        <item x="1607"/>
        <item x="69"/>
        <item x="2279"/>
        <item x="777"/>
        <item x="778"/>
        <item x="1546"/>
        <item x="2084"/>
        <item x="2215"/>
        <item x="2077"/>
        <item x="2127"/>
        <item x="1833"/>
        <item x="375"/>
        <item x="2667"/>
        <item x="573"/>
        <item x="986"/>
        <item x="1503"/>
        <item x="1380"/>
        <item x="646"/>
        <item x="1842"/>
        <item x="1153"/>
        <item x="861"/>
        <item x="1135"/>
        <item x="737"/>
        <item x="442"/>
        <item x="1171"/>
        <item x="2314"/>
        <item x="713"/>
        <item x="680"/>
        <item x="1221"/>
        <item x="2309"/>
        <item x="246"/>
        <item x="1525"/>
        <item x="2387"/>
        <item x="1980"/>
        <item x="1309"/>
        <item x="2285"/>
        <item x="408"/>
        <item x="1019"/>
        <item x="481"/>
        <item x="706"/>
        <item x="91"/>
        <item x="1482"/>
        <item x="2497"/>
        <item x="276"/>
        <item x="296"/>
        <item x="2715"/>
        <item x="314"/>
        <item x="1523"/>
        <item x="677"/>
        <item x="719"/>
        <item x="1439"/>
        <item x="223"/>
        <item x="902"/>
        <item x="2417"/>
        <item x="346"/>
        <item x="1241"/>
        <item x="1226"/>
        <item x="2692"/>
        <item x="2691"/>
        <item x="589"/>
        <item x="371"/>
        <item x="2366"/>
        <item x="323"/>
        <item x="1990"/>
        <item x="771"/>
        <item x="1398"/>
        <item x="1648"/>
        <item x="2188"/>
        <item x="497"/>
        <item x="1958"/>
        <item x="1161"/>
        <item x="704"/>
        <item x="1501"/>
        <item x="1971"/>
        <item x="1947"/>
        <item x="2163"/>
        <item x="2523"/>
        <item x="414"/>
        <item x="2072"/>
        <item x="2742"/>
        <item x="1307"/>
        <item x="1757"/>
        <item x="1791"/>
        <item x="1167"/>
        <item x="1272"/>
        <item x="2452"/>
        <item x="2451"/>
        <item x="542"/>
        <item x="1609"/>
        <item x="1975"/>
        <item x="1121"/>
        <item x="1442"/>
        <item x="2430"/>
        <item x="993"/>
        <item x="221"/>
        <item x="2738"/>
        <item x="2327"/>
        <item x="2483"/>
        <item x="2375"/>
        <item x="1058"/>
        <item x="2624"/>
        <item x="1858"/>
        <item x="997"/>
        <item x="1498"/>
        <item x="2228"/>
        <item x="322"/>
        <item x="679"/>
        <item x="900"/>
        <item x="1983"/>
        <item x="2249"/>
        <item x="2206"/>
        <item x="1083"/>
        <item x="1786"/>
        <item x="437"/>
        <item x="2712"/>
        <item x="824"/>
        <item x="1092"/>
        <item x="1709"/>
        <item x="471"/>
        <item x="1645"/>
        <item x="2645"/>
        <item x="2360"/>
        <item x="906"/>
        <item x="1057"/>
        <item x="1051"/>
        <item x="2646"/>
        <item x="1035"/>
        <item x="1569"/>
        <item x="2218"/>
        <item x="550"/>
        <item x="919"/>
        <item x="1213"/>
        <item x="1464"/>
        <item x="615"/>
        <item x="562"/>
        <item x="1985"/>
        <item x="1456"/>
        <item x="1455"/>
        <item x="2238"/>
        <item x="662"/>
        <item x="1639"/>
        <item x="2673"/>
        <item x="2528"/>
        <item x="1429"/>
        <item x="621"/>
        <item x="403"/>
        <item x="412"/>
        <item x="1752"/>
        <item x="1515"/>
        <item x="2400"/>
        <item x="2404"/>
        <item x="1968"/>
        <item x="2357"/>
        <item x="1369"/>
        <item x="1339"/>
        <item x="1948"/>
        <item x="2090"/>
        <item x="1343"/>
        <item x="459"/>
        <item x="645"/>
        <item x="1502"/>
        <item x="1799"/>
        <item x="494"/>
        <item x="489"/>
        <item x="511"/>
        <item x="1662"/>
        <item x="2406"/>
        <item x="2076"/>
        <item x="1249"/>
        <item x="1094"/>
        <item x="780"/>
        <item x="348"/>
        <item x="1940"/>
        <item x="716"/>
        <item x="2144"/>
        <item x="647"/>
        <item x="1367"/>
        <item x="1366"/>
        <item x="2308"/>
        <item x="299"/>
        <item x="1170"/>
        <item x="2467"/>
        <item x="1972"/>
        <item x="1675"/>
        <item x="575"/>
        <item x="2373"/>
        <item x="2120"/>
        <item x="2183"/>
        <item x="1967"/>
        <item x="2685"/>
        <item x="2320"/>
        <item x="694"/>
        <item x="465"/>
        <item x="2434"/>
        <item x="1590"/>
        <item x="2482"/>
        <item x="462"/>
        <item x="587"/>
        <item x="1591"/>
        <item x="1596"/>
        <item x="357"/>
        <item x="1862"/>
        <item x="2429"/>
        <item x="536"/>
        <item x="2597"/>
        <item x="2576"/>
        <item x="853"/>
        <item x="703"/>
        <item x="404"/>
        <item x="2760"/>
        <item x="421"/>
        <item x="912"/>
        <item x="1449"/>
        <item x="108"/>
        <item x="1037"/>
        <item x="2197"/>
        <item x="1370"/>
        <item x="772"/>
        <item x="957"/>
        <item x="1965"/>
        <item x="2186"/>
        <item x="632"/>
        <item x="2328"/>
        <item x="2124"/>
        <item x="2079"/>
        <item x="1039"/>
        <item x="1053"/>
        <item x="430"/>
        <item x="445"/>
        <item x="1773"/>
        <item x="476"/>
        <item x="1680"/>
        <item x="674"/>
        <item x="419"/>
        <item x="50"/>
        <item x="1447"/>
        <item x="2437"/>
        <item x="331"/>
        <item x="1333"/>
        <item x="534"/>
        <item x="1614"/>
        <item x="1928"/>
        <item x="762"/>
        <item x="2224"/>
        <item x="1608"/>
        <item x="1266"/>
        <item x="2421"/>
        <item x="791"/>
        <item x="1203"/>
        <item x="2723"/>
        <item x="1929"/>
        <item x="742"/>
        <item x="583"/>
        <item x="277"/>
        <item x="2661"/>
        <item x="330"/>
        <item x="1252"/>
        <item x="1416"/>
        <item x="1152"/>
        <item x="788"/>
        <item x="901"/>
        <item x="1358"/>
        <item x="1269"/>
        <item x="2740"/>
        <item x="1435"/>
        <item x="2415"/>
        <item x="1417"/>
        <item x="734"/>
        <item x="2037"/>
        <item x="2652"/>
        <item x="1056"/>
        <item x="1361"/>
        <item x="1593"/>
        <item x="1692"/>
        <item x="803"/>
        <item x="1244"/>
        <item x="923"/>
        <item x="2025"/>
        <item x="2042"/>
        <item x="1229"/>
        <item x="1328"/>
        <item x="1656"/>
        <item x="1658"/>
        <item x="688"/>
        <item x="1733"/>
        <item x="1982"/>
        <item x="2739"/>
        <item x="763"/>
        <item x="561"/>
        <item x="524"/>
        <item x="693"/>
        <item x="2016"/>
        <item x="1061"/>
        <item x="1565"/>
        <item x="1835"/>
        <item x="1273"/>
        <item x="1686"/>
        <item x="804"/>
        <item x="1261"/>
        <item x="1683"/>
        <item x="318"/>
        <item x="428"/>
        <item x="862"/>
        <item x="1848"/>
        <item x="1586"/>
        <item x="736"/>
        <item x="1715"/>
        <item x="1352"/>
        <item x="1795"/>
        <item x="1966"/>
        <item x="1125"/>
        <item x="2216"/>
        <item x="1325"/>
        <item x="554"/>
        <item x="493"/>
        <item x="1329"/>
        <item x="1483"/>
        <item x="1348"/>
        <item x="1338"/>
        <item x="1376"/>
        <item x="2465"/>
        <item x="1375"/>
        <item x="1021"/>
        <item x="935"/>
        <item x="1997"/>
        <item x="467"/>
        <item x="478"/>
        <item x="1481"/>
        <item x="1638"/>
        <item x="1839"/>
        <item x="1192"/>
        <item x="2520"/>
        <item x="2714"/>
        <item x="2713"/>
        <item x="1812"/>
        <item x="1741"/>
        <item x="297"/>
        <item x="1964"/>
        <item x="2281"/>
        <item x="624"/>
        <item x="835"/>
        <item x="676"/>
        <item x="571"/>
        <item x="2158"/>
        <item x="1888"/>
        <item x="1399"/>
        <item x="1291"/>
        <item x="855"/>
        <item x="790"/>
        <item x="1732"/>
        <item x="483"/>
        <item x="1042"/>
        <item x="1041"/>
        <item x="1847"/>
        <item x="755"/>
        <item x="670"/>
        <item x="469"/>
        <item x="2056"/>
        <item x="610"/>
        <item x="1724"/>
        <item x="2458"/>
        <item x="2232"/>
        <item x="1476"/>
        <item x="2266"/>
        <item x="960"/>
        <item x="463"/>
        <item x="1340"/>
        <item x="220"/>
        <item x="1113"/>
        <item x="1395"/>
        <item x="341"/>
        <item x="486"/>
        <item x="487"/>
        <item x="363"/>
        <item x="295"/>
        <item x="1295"/>
        <item x="418"/>
        <item x="1769"/>
        <item x="939"/>
        <item x="2275"/>
        <item x="691"/>
        <item x="689"/>
        <item x="1024"/>
        <item x="714"/>
        <item x="2164"/>
        <item x="1130"/>
        <item x="1630"/>
        <item x="1571"/>
        <item x="769"/>
        <item x="1220"/>
        <item x="582"/>
        <item x="1696"/>
        <item x="1756"/>
        <item x="502"/>
        <item x="1263"/>
        <item x="987"/>
        <item x="1829"/>
        <item x="681"/>
        <item x="1293"/>
        <item x="1327"/>
        <item x="1626"/>
        <item x="741"/>
        <item x="2432"/>
        <item x="1025"/>
        <item x="1646"/>
        <item x="2749"/>
        <item x="1729"/>
        <item x="707"/>
        <item x="1089"/>
        <item x="1505"/>
        <item x="1986"/>
        <item x="2476"/>
        <item x="773"/>
        <item x="2362"/>
        <item x="1285"/>
        <item x="2445"/>
        <item x="2744"/>
        <item x="2743"/>
        <item x="2212"/>
        <item x="1742"/>
        <item x="675"/>
        <item x="1989"/>
        <item x="409"/>
        <item x="852"/>
        <item x="1217"/>
        <item x="2003"/>
        <item x="1265"/>
        <item x="2301"/>
        <item x="856"/>
        <item x="2625"/>
        <item x="2672"/>
        <item x="1584"/>
        <item x="350"/>
        <item x="1310"/>
        <item x="148"/>
        <item x="147"/>
        <item x="1660"/>
        <item x="2080"/>
        <item x="2132"/>
        <item x="433"/>
        <item x="967"/>
        <item x="284"/>
        <item x="2268"/>
        <item x="692"/>
        <item x="690"/>
        <item x="1817"/>
        <item x="925"/>
        <item x="2019"/>
        <item x="2289"/>
        <item x="1190"/>
        <item x="1935"/>
        <item x="1377"/>
        <item x="1998"/>
        <item x="2054"/>
        <item x="1492"/>
        <item x="369"/>
        <item x="1754"/>
        <item x="2355"/>
        <item x="1818"/>
        <item x="2141"/>
        <item x="807"/>
        <item x="2207"/>
        <item x="2729"/>
        <item x="1055"/>
        <item x="910"/>
        <item x="1764"/>
        <item x="1368"/>
        <item x="329"/>
        <item x="383"/>
        <item x="2686"/>
        <item x="1347"/>
        <item x="2074"/>
        <item x="2052"/>
        <item x="596"/>
        <item x="1141"/>
        <item x="2493"/>
        <item x="937"/>
        <item x="1351"/>
        <item x="2348"/>
        <item x="775"/>
        <item x="767"/>
        <item x="2369"/>
        <item x="1524"/>
        <item x="1247"/>
        <item x="354"/>
        <item x="1932"/>
        <item x="660"/>
        <item x="1859"/>
        <item x="2653"/>
        <item x="559"/>
        <item x="1191"/>
        <item x="2286"/>
        <item x="1579"/>
        <item x="1364"/>
        <item x="2092"/>
        <item x="627"/>
        <item x="625"/>
        <item x="626"/>
        <item x="1477"/>
        <item x="908"/>
        <item x="1572"/>
        <item x="2481"/>
        <item x="2300"/>
        <item x="687"/>
        <item x="2433"/>
        <item x="1470"/>
        <item x="2459"/>
        <item x="661"/>
        <item x="2548"/>
        <item x="516"/>
        <item x="1545"/>
        <item x="924"/>
        <item x="1372"/>
        <item x="2047"/>
        <item x="1044"/>
        <item x="2358"/>
        <item x="673"/>
        <item x="1014"/>
        <item x="1573"/>
        <item x="2606"/>
        <item x="2365"/>
        <item x="1994"/>
        <item x="1017"/>
        <item x="2570"/>
        <item x="1281"/>
        <item x="1254"/>
        <item x="1838"/>
        <item x="599"/>
        <item x="697"/>
        <item x="345"/>
        <item x="1356"/>
        <item x="1611"/>
        <item x="1133"/>
        <item x="1132"/>
        <item x="2102"/>
        <item x="2762"/>
        <item x="2724"/>
        <item x="581"/>
        <item x="1120"/>
        <item x="1587"/>
        <item x="1114"/>
        <item x="2374"/>
        <item x="1895"/>
        <item x="460"/>
        <item x="2680"/>
        <item x="2419"/>
        <item x="1219"/>
        <item x="1284"/>
        <item x="1344"/>
        <item x="2705"/>
        <item x="1507"/>
        <item x="1578"/>
        <item x="1834"/>
        <item x="1955"/>
        <item x="1123"/>
        <item x="600"/>
        <item x="2453"/>
        <item x="1052"/>
        <item x="1961"/>
        <item x="2245"/>
        <item x="1223"/>
        <item x="1418"/>
        <item x="2613"/>
        <item x="353"/>
        <item x="2359"/>
        <item x="2155"/>
        <item x="2156"/>
        <item x="1484"/>
        <item x="426"/>
        <item x="2568"/>
        <item x="1538"/>
        <item x="515"/>
        <item x="1406"/>
        <item x="2349"/>
        <item x="1471"/>
        <item x="2605"/>
        <item x="2730"/>
        <item x="1371"/>
        <item x="2304"/>
        <item x="1637"/>
        <item x="752"/>
        <item x="995"/>
        <item x="1119"/>
        <item x="1824"/>
        <item x="849"/>
        <item x="2509"/>
        <item x="768"/>
        <item x="2227"/>
        <item x="1185"/>
        <item x="822"/>
        <item x="2409"/>
        <item x="2154"/>
        <item x="312"/>
        <item x="1568"/>
        <item x="843"/>
        <item x="1230"/>
        <item x="1116"/>
        <item x="2473"/>
        <item x="2383"/>
        <item x="1671"/>
        <item x="648"/>
        <item x="1575"/>
        <item x="2750"/>
        <item x="2468"/>
        <item x="2687"/>
        <item x="1558"/>
        <item x="2213"/>
        <item x="2496"/>
        <item x="2111"/>
        <item x="2214"/>
        <item x="2078"/>
        <item x="2196"/>
        <item x="1926"/>
        <item x="2147"/>
        <item x="2148"/>
        <item x="1198"/>
        <item x="1060"/>
        <item x="2752"/>
        <item x="1731"/>
        <item x="1672"/>
        <item x="328"/>
        <item x="1159"/>
        <item x="2709"/>
        <item x="2211"/>
        <item x="977"/>
        <item x="980"/>
        <item x="1408"/>
        <item x="1409"/>
        <item x="1846"/>
        <item x="1334"/>
        <item x="731"/>
        <item x="1539"/>
        <item x="2679"/>
        <item x="1140"/>
        <item x="1753"/>
        <item x="992"/>
        <item x="1362"/>
        <item x="1081"/>
        <item x="1287"/>
        <item x="2136"/>
        <item x="2530"/>
        <item x="1801"/>
        <item x="1346"/>
        <item x="2514"/>
        <item x="2246"/>
        <item x="1725"/>
        <item x="2085"/>
        <item x="441"/>
        <item x="1038"/>
        <item x="1186"/>
        <item x="2607"/>
        <item x="1636"/>
        <item x="2549"/>
        <item x="2764"/>
        <item x="1276"/>
        <item x="2609"/>
        <item x="1433"/>
        <item x="1093"/>
        <item x="1286"/>
        <item x="1763"/>
        <item x="938"/>
        <item x="1730"/>
        <item x="2347"/>
        <item x="2487"/>
        <item x="2486"/>
        <item x="651"/>
        <item x="1301"/>
        <item x="1107"/>
        <item x="2351"/>
        <item x="2439"/>
        <item x="2029"/>
        <item x="1631"/>
        <item x="1112"/>
        <item x="1440"/>
        <item x="410"/>
        <item x="1595"/>
        <item x="2226"/>
        <item x="1727"/>
        <item x="1547"/>
        <item x="291"/>
        <item x="2296"/>
        <item x="2345"/>
        <item x="402"/>
        <item x="2410"/>
        <item x="1936"/>
        <item x="2608"/>
        <item x="1209"/>
        <item x="2231"/>
        <item x="2542"/>
        <item x="528"/>
        <item x="313"/>
        <item x="2388"/>
        <item x="2086"/>
        <item x="1748"/>
        <item x="1808"/>
        <item x="349"/>
        <item x="717"/>
        <item x="871"/>
        <item x="265"/>
        <item x="917"/>
        <item x="2299"/>
        <item x="2460"/>
        <item x="1431"/>
        <item x="863"/>
        <item x="2599"/>
        <item x="1789"/>
        <item x="420"/>
        <item x="1554"/>
        <item x="2416"/>
        <item x="2021"/>
        <item x="1063"/>
        <item x="898"/>
        <item x="1001"/>
        <item x="2091"/>
        <item x="1188"/>
        <item x="429"/>
        <item x="1384"/>
        <item x="842"/>
        <item x="2464"/>
        <item x="702"/>
        <item x="1766"/>
        <item x="2060"/>
        <item x="1697"/>
        <item x="1886"/>
        <item x="406"/>
        <item x="1651"/>
        <item x="586"/>
        <item x="999"/>
        <item x="1196"/>
        <item x="897"/>
        <item x="2363"/>
        <item x="1374"/>
        <item x="382"/>
        <item x="888"/>
        <item x="1012"/>
        <item x="1535"/>
        <item x="1536"/>
        <item x="2727"/>
        <item x="2471"/>
        <item x="2315"/>
        <item x="1726"/>
        <item x="887"/>
        <item x="1876"/>
        <item x="1739"/>
        <item x="1127"/>
        <item x="1841"/>
        <item x="1551"/>
        <item x="1544"/>
        <item x="260"/>
        <item x="642"/>
        <item x="2258"/>
        <item x="544"/>
        <item x="916"/>
        <item x="2039"/>
        <item x="800"/>
        <item x="2745"/>
        <item x="1516"/>
        <item x="340"/>
        <item x="2081"/>
        <item x="1297"/>
        <item x="1212"/>
        <item x="636"/>
        <item x="2128"/>
        <item x="1407"/>
        <item x="598"/>
        <item x="695"/>
        <item x="981"/>
        <item x="1320"/>
        <item x="1765"/>
        <item x="2651"/>
        <item x="1541"/>
        <item x="1314"/>
        <item x="2408"/>
        <item x="1279"/>
        <item x="1707"/>
        <item x="1644"/>
        <item x="1920"/>
        <item x="1011"/>
        <item x="2726"/>
        <item x="1716"/>
        <item x="2110"/>
        <item x="2038"/>
        <item x="2683"/>
        <item x="1615"/>
        <item x="2499"/>
        <item x="427"/>
        <item x="637"/>
        <item x="1274"/>
        <item x="606"/>
        <item x="1091"/>
        <item x="1582"/>
        <item x="1706"/>
        <item x="2040"/>
        <item x="2440"/>
        <item x="1397"/>
        <item x="1488"/>
        <item x="2517"/>
        <item x="2721"/>
        <item x="792"/>
        <item x="1108"/>
        <item x="724"/>
        <item x="1849"/>
        <item x="1064"/>
        <item x="1468"/>
        <item x="941"/>
        <item x="2719"/>
        <item x="1245"/>
        <item x="1580"/>
        <item x="2420"/>
        <item x="2229"/>
        <item x="1613"/>
        <item x="1650"/>
        <item x="2550"/>
        <item x="2230"/>
        <item x="794"/>
        <item x="2648"/>
        <item x="1072"/>
        <item x="988"/>
        <item x="1485"/>
        <item x="1951"/>
        <item x="1102"/>
        <item x="2385"/>
        <item x="1705"/>
        <item x="2398"/>
        <item x="828"/>
        <item x="2580"/>
        <item x="622"/>
        <item x="477"/>
        <item x="454"/>
        <item x="344"/>
        <item x="2273"/>
        <item x="1527"/>
        <item x="1528"/>
        <item x="2436"/>
        <item x="2447"/>
        <item x="1704"/>
        <item x="438"/>
        <item x="2397"/>
        <item x="2396"/>
        <item x="2500"/>
        <item x="2768"/>
        <item x="2720"/>
        <item x="942"/>
        <item x="951"/>
        <item x="2503"/>
        <item x="1987"/>
        <item x="643"/>
        <item x="451"/>
        <item x="2182"/>
        <item x="2769"/>
        <item x="304"/>
        <item x="269"/>
        <item x="1207"/>
        <item x="1117"/>
        <item x="1806"/>
        <item x="2236"/>
        <item x="2502"/>
        <item x="1264"/>
        <item x="395"/>
        <item x="1088"/>
        <item x="1441"/>
        <item x="392"/>
        <item x="1667"/>
        <item x="1164"/>
        <item x="1302"/>
        <item x="2735"/>
        <item x="472"/>
        <item x="1100"/>
        <item x="2202"/>
        <item x="2707"/>
        <item x="2248"/>
        <item x="2379"/>
        <item x="1028"/>
        <item x="1759"/>
        <item x="971"/>
        <item x="1404"/>
        <item x="963"/>
        <item x="956"/>
        <item x="973"/>
        <item x="267"/>
        <item x="2371"/>
        <item x="1577"/>
        <item x="2501"/>
        <item x="464"/>
        <item x="831"/>
        <item x="1543"/>
        <item x="1378"/>
        <item x="2009"/>
        <item x="1414"/>
        <item x="922"/>
        <item x="431"/>
        <item x="2075"/>
        <item x="1814"/>
        <item x="1059"/>
        <item x="1610"/>
        <item x="1288"/>
        <item x="2411"/>
        <item x="726"/>
        <item x="2676"/>
        <item x="1109"/>
        <item x="2488"/>
        <item x="709"/>
        <item x="2376"/>
        <item x="2642"/>
        <item x="1357"/>
        <item x="479"/>
        <item x="1298"/>
        <item x="444"/>
        <item x="514"/>
        <item x="2204"/>
        <item x="432"/>
        <item x="2450"/>
        <item x="798"/>
        <item x="2554"/>
        <item x="851"/>
        <item x="2477"/>
        <item x="2393"/>
        <item x="1889"/>
        <item x="423"/>
        <item x="1642"/>
        <item x="1666"/>
        <item x="585"/>
        <item x="787"/>
        <item x="628"/>
        <item x="1437"/>
        <item x="825"/>
        <item x="1300"/>
        <item x="2339"/>
        <item x="1887"/>
        <item x="2364"/>
        <item x="833"/>
        <item x="1321"/>
        <item x="2731"/>
        <item x="1745"/>
        <item x="1099"/>
        <item x="2017"/>
        <item x="1918"/>
        <item x="965"/>
        <item x="823"/>
        <item x="2614"/>
        <item x="2203"/>
        <item x="259"/>
        <item x="2407"/>
        <item x="2108"/>
        <item x="475"/>
        <item x="526"/>
        <item x="1665"/>
        <item x="1473"/>
        <item x="388"/>
        <item x="2234"/>
        <item x="327"/>
        <item x="2466"/>
        <item x="342"/>
        <item x="907"/>
        <item x="886"/>
        <item x="1383"/>
        <item x="384"/>
        <item x="1564"/>
        <item x="2492"/>
        <item x="817"/>
        <item x="2321"/>
        <item x="2322"/>
        <item x="1197"/>
        <item x="1840"/>
        <item x="1195"/>
        <item x="1458"/>
        <item x="1434"/>
        <item x="448"/>
        <item x="2586"/>
        <item x="2122"/>
        <item x="1258"/>
        <item x="1592"/>
        <item x="1719"/>
        <item x="1616"/>
        <item x="2519"/>
        <item x="2342"/>
        <item x="1755"/>
        <item x="2595"/>
        <item x="1225"/>
        <item x="1537"/>
        <item x="1411"/>
        <item x="1952"/>
        <item x="1007"/>
        <item x="1800"/>
        <item x="1355"/>
        <item x="1090"/>
        <item x="608"/>
        <item x="2372"/>
        <item x="1250"/>
        <item x="385"/>
        <item x="2006"/>
        <item x="2058"/>
        <item x="2089"/>
        <item x="2265"/>
        <item x="1451"/>
        <item x="1452"/>
        <item x="2622"/>
        <item x="2241"/>
        <item x="1784"/>
        <item x="1899"/>
        <item x="1619"/>
        <item x="1166"/>
        <item x="1728"/>
        <item x="434"/>
        <item x="2766"/>
        <item x="966"/>
        <item x="983"/>
        <item x="1890"/>
        <item x="2678"/>
        <item x="2529"/>
        <item x="1122"/>
        <item x="2660"/>
        <item x="2563"/>
        <item x="2011"/>
        <item x="663"/>
        <item x="609"/>
        <item x="2748"/>
        <item x="1561"/>
        <item x="1142"/>
        <item x="2239"/>
        <item x="2070"/>
        <item x="2479"/>
        <item x="654"/>
        <item x="1922"/>
        <item x="1086"/>
        <item x="1518"/>
        <item x="881"/>
        <item x="1115"/>
        <item x="498"/>
        <item x="1788"/>
        <item x="2598"/>
        <item x="539"/>
        <item x="2696"/>
        <item x="2209"/>
        <item x="2736"/>
        <item x="911"/>
        <item x="715"/>
        <item x="592"/>
        <item x="2551"/>
        <item x="2125"/>
        <item x="401"/>
        <item x="1612"/>
        <item x="2725"/>
        <item x="2647"/>
        <item x="2621"/>
        <item x="1422"/>
        <item x="2354"/>
        <item x="2356"/>
        <item x="933"/>
        <item x="2394"/>
        <item x="2288"/>
        <item x="1337"/>
        <item x="2737"/>
        <item x="2130"/>
        <item x="1071"/>
        <item x="2208"/>
        <item x="594"/>
        <item x="774"/>
        <item x="1034"/>
        <item x="2495"/>
        <item x="1289"/>
        <item x="1354"/>
        <item x="2522"/>
        <item x="2623"/>
        <item x="953"/>
        <item x="2391"/>
        <item x="370"/>
        <item x="1210"/>
        <item x="2316"/>
        <item x="866"/>
        <item x="2442"/>
        <item x="903"/>
        <item x="1902"/>
        <item x="2235"/>
        <item x="2242"/>
        <item x="2005"/>
        <item x="1856"/>
        <item x="1703"/>
        <item x="2129"/>
        <item x="2560"/>
        <item x="2256"/>
        <item x="865"/>
        <item x="591"/>
        <item x="2032"/>
        <item x="1078"/>
        <item x="806"/>
        <item x="2681"/>
        <item x="2675"/>
        <item x="2674"/>
        <item x="535"/>
        <item x="1201"/>
        <item x="2761"/>
        <item x="2344"/>
        <item x="2237"/>
        <item x="1583"/>
        <item x="1290"/>
        <item x="2045"/>
        <item x="1124"/>
        <item x="270"/>
        <item x="1663"/>
        <item x="638"/>
        <item x="1919"/>
        <item x="2294"/>
        <item x="531"/>
        <item x="1562"/>
        <item x="2470"/>
        <item x="2552"/>
        <item x="2184"/>
        <item x="1087"/>
        <item x="2257"/>
        <item x="2418"/>
        <item x="2426"/>
        <item x="2036"/>
        <item x="2663"/>
        <item x="991"/>
        <item x="590"/>
        <item x="2399"/>
        <item x="2292"/>
        <item x="797"/>
        <item x="2096"/>
        <item x="2187"/>
        <item x="480"/>
        <item x="751"/>
        <item x="1517"/>
        <item x="2413"/>
        <item x="1760"/>
        <item x="634"/>
        <item x="1353"/>
        <item x="1232"/>
        <item x="2087"/>
        <item x="2770"/>
        <item x="819"/>
        <item x="818"/>
        <item x="1694"/>
        <item x="1722"/>
        <item x="1668"/>
        <item x="1299"/>
        <item x="710"/>
        <item x="1576"/>
        <item x="520"/>
        <item x="2682"/>
        <item x="979"/>
        <item x="2298"/>
        <item x="1432"/>
        <item x="2457"/>
        <item x="468"/>
        <item x="1529"/>
        <item x="982"/>
        <item x="1999"/>
        <item x="450"/>
        <item x="1330"/>
        <item x="2034"/>
        <item x="874"/>
        <item x="557"/>
        <item x="1179"/>
        <item x="2710"/>
        <item x="379"/>
        <item x="2765"/>
        <item x="2099"/>
        <item x="2303"/>
        <item x="2333"/>
        <item x="2695"/>
        <item x="2513"/>
        <item x="1588"/>
        <item x="631"/>
        <item x="873"/>
        <item x="1003"/>
        <item x="2031"/>
        <item x="1641"/>
        <item x="2381"/>
        <item x="2751"/>
        <item x="2561"/>
        <item x="2287"/>
        <item x="2018"/>
        <item x="2553"/>
        <item x="1240"/>
        <item x="525"/>
        <item x="1131"/>
        <item x="2650"/>
        <item x="1774"/>
        <item x="1821"/>
        <item x="789"/>
        <item x="1172"/>
        <item x="537"/>
        <item x="1585"/>
        <item x="2244"/>
        <item x="2463"/>
        <item x="2338"/>
        <item x="289"/>
        <item x="1013"/>
        <item x="1737"/>
        <item x="1426"/>
        <item x="303"/>
        <item x="2665"/>
        <item x="885"/>
        <item x="597"/>
        <item x="2617"/>
        <item x="952"/>
        <item x="1253"/>
        <item x="904"/>
        <item x="2313"/>
        <item x="2454"/>
        <item x="629"/>
        <item x="1467"/>
        <item x="2179"/>
        <item x="1664"/>
        <item x="958"/>
        <item x="2323"/>
        <item x="913"/>
        <item x="2222"/>
        <item x="372"/>
        <item x="2343"/>
        <item x="1868"/>
        <item x="1783"/>
        <item x="453"/>
        <item x="985"/>
        <item x="2474"/>
        <item x="2014"/>
        <item x="850"/>
        <item x="1151"/>
        <item x="701"/>
        <item x="1534"/>
        <item x="2319"/>
        <item x="2546"/>
        <item x="1386"/>
        <item x="2307"/>
        <item x="1787"/>
        <item x="1549"/>
        <item x="2511"/>
        <item x="2210"/>
        <item x="2370"/>
        <item x="1018"/>
        <item x="1790"/>
        <item x="2008"/>
        <item x="1255"/>
        <item x="1598"/>
        <item x="1785"/>
        <item x="2484"/>
        <item x="2389"/>
        <item x="1118"/>
        <item x="2620"/>
        <item x="2733"/>
        <item x="1486"/>
        <item x="1082"/>
        <item x="2101"/>
        <item x="641"/>
        <item x="2534"/>
        <item x="2455"/>
        <item x="2157"/>
        <item x="2767"/>
        <item x="2626"/>
        <item x="2377"/>
        <item x="1944"/>
        <item x="2165"/>
        <item x="1560"/>
        <item x="2619"/>
        <item x="2449"/>
        <item x="2649"/>
        <item x="1027"/>
        <item x="2384"/>
        <item x="1504"/>
        <item x="1098"/>
        <item x="1396"/>
        <item x="868"/>
        <item x="808"/>
        <item x="848"/>
        <item x="2118"/>
        <item x="2220"/>
        <item x="2205"/>
        <item x="1939"/>
        <item x="2498"/>
        <item x="1036"/>
        <item x="2668"/>
        <item x="2532"/>
        <item x="1009"/>
        <item x="2446"/>
        <item x="351"/>
        <item x="1030"/>
        <item x="2567"/>
        <item x="1853"/>
        <item x="1436"/>
        <item x="2524"/>
        <item x="2221"/>
        <item x="1234"/>
        <item x="1101"/>
        <item x="2664"/>
        <item x="1823"/>
        <item x="2618"/>
        <item x="391"/>
        <item x="2732"/>
        <item x="527"/>
        <item x="2027"/>
        <item x="1345"/>
        <item x="422"/>
        <item x="1106"/>
        <item x="2137"/>
        <item x="1163"/>
        <item x="2233"/>
        <item x="895"/>
        <item x="2044"/>
        <item x="2169"/>
        <item x="1933"/>
        <item x="2456"/>
        <item x="443"/>
        <item x="2461"/>
        <item x="2574"/>
        <item x="669"/>
        <item x="1597"/>
        <item x="2043"/>
        <item x="2535"/>
        <item x="2575"/>
        <item x="2293"/>
        <item x="397"/>
        <item x="1105"/>
        <item x="2694"/>
        <item x="2240"/>
        <item x="390"/>
        <item x="1913"/>
        <item x="1006"/>
        <item x="1956"/>
        <item x="1489"/>
        <item x="649"/>
        <item x="756"/>
        <item x="1010"/>
        <item x="1718"/>
        <item x="1490"/>
        <item x="1747"/>
        <item x="2223"/>
        <item x="2201"/>
        <item x="2068"/>
        <item x="2632"/>
        <item x="2489"/>
        <item x="1446"/>
        <item x="1589"/>
        <item x="2189"/>
        <item x="2336"/>
        <item x="2098"/>
        <item x="1277"/>
        <item x="2722"/>
        <item x="2600"/>
        <item x="2602"/>
        <item x="2012"/>
        <item x="2278"/>
        <item x="2693"/>
        <item x="815"/>
        <item x="1816"/>
        <item x="1712"/>
        <item x="1111"/>
        <item x="1682"/>
        <item x="1854"/>
        <item x="2306"/>
        <item x="393"/>
        <item x="538"/>
        <item x="2658"/>
        <item x="1178"/>
        <item x="1363"/>
        <item x="821"/>
        <item x="2302"/>
        <item x="506"/>
        <item x="1110"/>
        <item x="2485"/>
        <item x="954"/>
        <item x="2114"/>
        <item x="2115"/>
        <item x="1260"/>
        <item x="1931"/>
        <item x="301"/>
        <item x="2527"/>
        <item x="1365"/>
        <item x="2046"/>
        <item x="2584"/>
        <item x="2028"/>
        <item x="2026"/>
        <item x="2564"/>
        <item x="2337"/>
        <item x="893"/>
        <item x="2199"/>
        <item x="1067"/>
        <item x="2448"/>
        <item x="1175"/>
        <item x="1542"/>
        <item x="2013"/>
        <item x="2015"/>
        <item x="1427"/>
        <item x="2100"/>
        <item x="2573"/>
        <item x="1934"/>
        <item x="381"/>
        <item x="2469"/>
        <item x="2030"/>
        <item x="1425"/>
        <item x="820"/>
        <item x="2525"/>
        <item x="407"/>
        <item x="1303"/>
        <item x="2753"/>
        <item x="290"/>
        <item x="1796"/>
        <item x="1530"/>
        <item x="2593"/>
        <item x="867"/>
        <item x="1629"/>
        <item x="1271"/>
        <item x="1474"/>
        <item x="795"/>
        <item x="1594"/>
        <item x="711"/>
        <item x="1029"/>
        <item x="2431"/>
        <item x="1735"/>
        <item x="616"/>
        <item x="1267"/>
        <item x="2367"/>
        <item x="2200"/>
        <item x="1699"/>
        <item x="1563"/>
        <item x="2334"/>
        <item x="2763"/>
        <item x="890"/>
        <item x="1205"/>
        <item x="2558"/>
        <item x="2269"/>
        <item x="1270"/>
        <item x="2395"/>
        <item x="2069"/>
        <item x="2097"/>
        <item x="1751"/>
        <item x="2225"/>
        <item x="964"/>
        <item x="2353"/>
        <item x="311"/>
        <item x="405"/>
        <item x="2126"/>
        <item x="1256"/>
        <item x="2475"/>
        <item x="2630"/>
        <item x="1415"/>
        <item x="1925"/>
        <item x="2577"/>
        <item x="378"/>
        <item x="2067"/>
        <item x="630"/>
        <item x="1701"/>
        <item x="1511"/>
        <item x="894"/>
        <item x="2657"/>
        <item x="1669"/>
        <item x="1670"/>
        <item x="1661"/>
        <item x="730"/>
        <item x="1157"/>
        <item x="1740"/>
        <item x="614"/>
        <item x="1717"/>
        <item x="2512"/>
        <item x="1531"/>
        <item x="814"/>
        <item x="1461"/>
        <item x="1462"/>
        <item x="2181"/>
        <item x="1743"/>
        <item x="2001"/>
        <item x="2041"/>
        <item x="883"/>
        <item x="2603"/>
        <item x="1412"/>
        <item x="826"/>
        <item x="857"/>
        <item x="1487"/>
        <item x="2382"/>
        <item x="1953"/>
        <item x="1257"/>
        <item x="2277"/>
        <item x="2049"/>
        <item x="2048"/>
        <item x="2508"/>
        <item x="1628"/>
        <item x="2569"/>
        <item x="2555"/>
        <item x="1746"/>
        <item x="1622"/>
        <item x="1627"/>
        <item x="533"/>
        <item x="523"/>
        <item x="1896"/>
        <item x="1156"/>
        <item x="380"/>
        <item x="1781"/>
        <item x="876"/>
        <item x="2166"/>
        <item x="347"/>
        <item x="1744"/>
        <item x="2428"/>
        <item x="1423"/>
        <item x="1450"/>
        <item x="635"/>
        <item x="2518"/>
        <item x="2121"/>
        <item x="1184"/>
        <item x="1550"/>
        <item x="470"/>
        <item x="2112"/>
        <item x="1424"/>
        <item x="473"/>
        <item x="2579"/>
        <item x="2662"/>
        <item x="2064"/>
        <item x="2716"/>
        <item x="1673"/>
        <item x="2109"/>
        <item x="1460"/>
        <item x="1459"/>
        <item x="872"/>
        <item x="1869"/>
        <item x="1916"/>
        <item x="2311"/>
        <item x="1923"/>
        <item x="1652"/>
        <item x="1807"/>
        <item x="838"/>
        <item x="2491"/>
        <item x="394"/>
        <item x="1793"/>
        <item x="1552"/>
        <item x="2480"/>
        <item x="2035"/>
        <item x="2116"/>
        <item x="2033"/>
        <item x="2002"/>
        <item x="474"/>
        <item x="994"/>
        <item x="2051"/>
        <item x="2734"/>
        <item x="1144"/>
        <item x="1068"/>
        <item x="2746"/>
        <item x="2629"/>
        <item x="1826"/>
        <item x="1165"/>
        <item x="959"/>
        <item x="1180"/>
        <item x="2255"/>
        <item x="766"/>
        <item x="877"/>
        <item x="1954"/>
        <item x="2670"/>
        <item x="1401"/>
        <item x="1496"/>
        <item x="611"/>
        <item x="758"/>
        <item x="1218"/>
        <item x="2462"/>
        <item x="1202"/>
        <item x="2050"/>
        <item x="2082"/>
        <item x="896"/>
        <item x="891"/>
        <item x="2191"/>
        <item x="1183"/>
        <item x="2392"/>
        <item x="1040"/>
        <item x="1336"/>
        <item x="2071"/>
        <item x="2057"/>
        <item x="2578"/>
        <item x="840"/>
        <item x="2094"/>
        <item x="2666"/>
        <item x="2633"/>
        <item x="1004"/>
        <item x="1469"/>
        <item x="1146"/>
        <item x="1046"/>
        <item x="2023"/>
        <item x="2616"/>
        <item x="2117"/>
        <item x="1154"/>
        <item x="2063"/>
        <item x="1204"/>
        <item x="1825"/>
        <item x="2093"/>
        <item x="2352"/>
        <item x="1194"/>
        <item x="1413"/>
        <item x="1910"/>
        <item x="1454"/>
        <item x="2490"/>
        <item x="1828"/>
        <item x="1278"/>
        <item x="1872"/>
        <item x="2305"/>
        <item x="1008"/>
        <item x="839"/>
        <item x="2747"/>
        <item x="827"/>
        <item x="1403"/>
        <item x="2594"/>
        <item x="1475"/>
        <item x="1002"/>
        <item x="452"/>
        <item x="2510"/>
        <item x="1900"/>
        <item x="2596"/>
        <item x="1532"/>
        <item x="1430"/>
        <item x="2515"/>
        <item x="1698"/>
        <item x="1237"/>
        <item x="2253"/>
        <item x="604"/>
        <item x="1548"/>
        <item x="1005"/>
        <item x="1453"/>
        <item x="1873"/>
        <item x="603"/>
        <item x="1924"/>
        <item x="837"/>
        <item x="1581"/>
        <item x="1797"/>
        <item x="1023"/>
        <item x="1533"/>
        <item x="2065"/>
        <item x="2053"/>
        <item x="640"/>
        <item x="2556"/>
        <item x="1792"/>
        <item x="2423"/>
        <item x="1236"/>
        <item x="1736"/>
        <item x="2312"/>
        <item x="1280"/>
        <item x="1870"/>
        <item x="2270"/>
        <item x="875"/>
        <item x="1700"/>
        <item x="1145"/>
        <item x="1574"/>
        <item x="2615"/>
        <item x="1026"/>
        <item x="2654"/>
        <item x="1162"/>
        <item x="2585"/>
        <item x="1762"/>
        <item x="2424"/>
        <item x="2405"/>
        <item x="2635"/>
        <item x="1871"/>
        <item x="2106"/>
        <item x="1844"/>
        <item x="1200"/>
        <item x="909"/>
        <item x="1444"/>
        <item x="1193"/>
        <item x="1155"/>
        <item x="2557"/>
        <item x="882"/>
        <item x="1421"/>
        <item x="1103"/>
        <item x="2088"/>
        <item x="602"/>
        <item x="1866"/>
        <item x="2610"/>
        <item x="1182"/>
        <item x="989"/>
        <item x="1066"/>
        <item x="1512"/>
        <item x="2022"/>
        <item x="1048"/>
        <item x="2572"/>
        <item x="1921"/>
        <item x="1138"/>
        <item x="2583"/>
        <item x="1885"/>
        <item x="2634"/>
        <item x="2589"/>
        <item x="532"/>
        <item x="1905"/>
        <item x="2591"/>
        <item x="870"/>
        <item x="1897"/>
        <item x="1463"/>
        <item x="878"/>
        <item x="2659"/>
        <item x="892"/>
        <item x="1065"/>
        <item x="879"/>
        <item x="1723"/>
        <item x="1104"/>
        <item x="1022"/>
        <item x="1181"/>
        <item x="1805"/>
        <item x="1466"/>
        <item x="813"/>
        <item x="2636"/>
        <item x="2521"/>
        <item x="1147"/>
        <item x="1898"/>
        <item x="1623"/>
        <item x="1676"/>
        <item x="1674"/>
        <item x="1659"/>
        <item x="1657"/>
        <item x="1653"/>
        <item x="858"/>
        <item x="880"/>
        <item x="757"/>
        <item x="447"/>
        <item x="1069"/>
        <item x="889"/>
        <item x="700"/>
        <item x="1189"/>
        <item x="1448"/>
        <item x="1820"/>
        <item x="1268"/>
        <item x="2688"/>
        <item x="2559"/>
        <item x="1815"/>
        <item x="1045"/>
        <item x="1927"/>
        <item x="1032"/>
        <item x="961"/>
        <item x="2543"/>
        <item x="1827"/>
        <item x="1914"/>
        <item x="2669"/>
        <item x="2590"/>
        <item x="1047"/>
        <item x="2612"/>
        <item x="2095"/>
        <item x="1070"/>
        <item x="1000"/>
        <item x="650"/>
        <item x="984"/>
        <item x="2671"/>
        <item x="1472"/>
        <item x="1857"/>
        <item x="1749"/>
        <item x="2581"/>
        <item x="869"/>
        <item x="612"/>
        <item x="2655"/>
        <item x="2536"/>
        <item x="639"/>
        <item x="1901"/>
        <item x="2643"/>
        <item x="1867"/>
        <item x="1912"/>
        <item x="962"/>
        <item x="1904"/>
        <item x="1915"/>
        <item x="1804"/>
        <item x="2604"/>
        <item x="2728"/>
        <item x="2638"/>
        <item x="633"/>
        <item x="1621"/>
        <item x="1911"/>
        <item x="2640"/>
        <item x="1031"/>
        <item x="2592"/>
        <item x="2656"/>
        <item x="2310"/>
        <item x="1903"/>
        <item x="2644"/>
        <item x="2422"/>
        <item x="2637"/>
        <item x="1803"/>
        <item x="2611"/>
        <item x="2639"/>
        <item x="2533"/>
        <item x="2571"/>
        <item x="2684"/>
        <item x="51"/>
        <item x="2641"/>
        <item x="2582"/>
        <item x="655"/>
        <item x="2771"/>
        <item t="default"/>
      </items>
    </pivotField>
    <pivotField compact="0" outline="0" showAll="0"/>
    <pivotField compact="0" outline="0" showAll="0"/>
    <pivotField dataField="1" compact="0" outline="0" showAll="0">
      <items count="2791">
        <item x="851"/>
        <item x="1412"/>
        <item x="2251"/>
        <item x="2358"/>
        <item x="1245"/>
        <item x="953"/>
        <item x="1986"/>
        <item x="1985"/>
        <item x="1383"/>
        <item x="941"/>
        <item x="102"/>
        <item x="958"/>
        <item x="957"/>
        <item x="103"/>
        <item x="125"/>
        <item x="936"/>
        <item x="522"/>
        <item x="771"/>
        <item x="749"/>
        <item x="743"/>
        <item x="1178"/>
        <item x="576"/>
        <item x="1146"/>
        <item x="255"/>
        <item x="101"/>
        <item x="1053"/>
        <item x="412"/>
        <item x="34"/>
        <item x="605"/>
        <item x="965"/>
        <item x="956"/>
        <item x="1769"/>
        <item x="2298"/>
        <item x="262"/>
        <item x="43"/>
        <item x="252"/>
        <item x="168"/>
        <item x="0"/>
        <item x="716"/>
        <item x="76"/>
        <item x="121"/>
        <item x="120"/>
        <item x="763"/>
        <item x="812"/>
        <item x="809"/>
        <item x="796"/>
        <item x="1160"/>
        <item x="806"/>
        <item x="840"/>
        <item x="709"/>
        <item x="2028"/>
        <item x="436"/>
        <item x="214"/>
        <item x="1830"/>
        <item x="1184"/>
        <item x="1633"/>
        <item x="1663"/>
        <item x="191"/>
        <item x="846"/>
        <item x="240"/>
        <item x="738"/>
        <item x="74"/>
        <item x="1914"/>
        <item x="1915"/>
        <item x="1885"/>
        <item x="928"/>
        <item x="1883"/>
        <item x="954"/>
        <item x="55"/>
        <item x="1608"/>
        <item x="1607"/>
        <item x="127"/>
        <item x="128"/>
        <item x="1256"/>
        <item x="213"/>
        <item x="984"/>
        <item x="212"/>
        <item x="35"/>
        <item x="1226"/>
        <item x="985"/>
        <item x="1000"/>
        <item x="246"/>
        <item x="298"/>
        <item x="123"/>
        <item x="811"/>
        <item x="1887"/>
        <item x="1888"/>
        <item x="1692"/>
        <item x="336"/>
        <item x="171"/>
        <item x="78"/>
        <item x="236"/>
        <item x="56"/>
        <item x="1528"/>
        <item x="291"/>
        <item x="695"/>
        <item x="1858"/>
        <item x="237"/>
        <item x="58"/>
        <item x="253"/>
        <item x="80"/>
        <item x="239"/>
        <item x="1981"/>
        <item x="1965"/>
        <item x="216"/>
        <item x="122"/>
        <item x="53"/>
        <item x="940"/>
        <item x="218"/>
        <item x="98"/>
        <item x="60"/>
        <item x="1410"/>
        <item x="1851"/>
        <item x="764"/>
        <item x="452"/>
        <item x="1853"/>
        <item x="1949"/>
        <item x="36"/>
        <item x="209"/>
        <item x="694"/>
        <item x="242"/>
        <item x="57"/>
        <item x="1158"/>
        <item x="1159"/>
        <item x="803"/>
        <item x="924"/>
        <item x="792"/>
        <item x="839"/>
        <item x="1325"/>
        <item x="521"/>
        <item x="317"/>
        <item x="410"/>
        <item x="429"/>
        <item x="1302"/>
        <item x="1953"/>
        <item x="588"/>
        <item x="437"/>
        <item x="1567"/>
        <item x="1967"/>
        <item x="190"/>
        <item x="2179"/>
        <item x="241"/>
        <item x="82"/>
        <item x="2714"/>
        <item x="2715"/>
        <item x="1089"/>
        <item x="677"/>
        <item x="1527"/>
        <item x="87"/>
        <item x="1398"/>
        <item x="119"/>
        <item x="855"/>
        <item x="63"/>
        <item x="292"/>
        <item x="293"/>
        <item x="756"/>
        <item x="739"/>
        <item x="100"/>
        <item x="170"/>
        <item x="1232"/>
        <item x="13"/>
        <item x="109"/>
        <item x="265"/>
        <item x="1521"/>
        <item x="11"/>
        <item x="12"/>
        <item x="247"/>
        <item x="106"/>
        <item x="1149"/>
        <item x="624"/>
        <item x="238"/>
        <item x="1509"/>
        <item x="110"/>
        <item x="1818"/>
        <item x="468"/>
        <item x="575"/>
        <item x="1243"/>
        <item x="345"/>
        <item x="411"/>
        <item x="2113"/>
        <item x="59"/>
        <item x="264"/>
        <item x="675"/>
        <item x="1106"/>
        <item x="95"/>
        <item x="564"/>
        <item x="245"/>
        <item x="129"/>
        <item x="2777"/>
        <item x="66"/>
        <item x="742"/>
        <item x="563"/>
        <item x="130"/>
        <item x="592"/>
        <item x="568"/>
        <item x="41"/>
        <item x="1332"/>
        <item x="178"/>
        <item x="1696"/>
        <item x="1216"/>
        <item x="21"/>
        <item x="217"/>
        <item x="1641"/>
        <item x="243"/>
        <item x="332"/>
        <item x="789"/>
        <item x="1810"/>
        <item x="15"/>
        <item x="62"/>
        <item x="1474"/>
        <item x="86"/>
        <item x="557"/>
        <item x="65"/>
        <item x="250"/>
        <item x="148"/>
        <item x="211"/>
        <item x="794"/>
        <item x="793"/>
        <item x="1138"/>
        <item x="530"/>
        <item x="188"/>
        <item x="189"/>
        <item x="85"/>
        <item x="54"/>
        <item x="71"/>
        <item x="79"/>
        <item x="1329"/>
        <item x="276"/>
        <item x="1389"/>
        <item x="1578"/>
        <item x="1784"/>
        <item x="1238"/>
        <item x="84"/>
        <item x="1642"/>
        <item x="133"/>
        <item x="513"/>
        <item x="52"/>
        <item x="77"/>
        <item x="1917"/>
        <item x="61"/>
        <item x="72"/>
        <item x="5"/>
        <item x="37"/>
        <item x="38"/>
        <item x="558"/>
        <item x="260"/>
        <item x="172"/>
        <item x="589"/>
        <item x="428"/>
        <item x="104"/>
        <item x="2004"/>
        <item x="986"/>
        <item x="591"/>
        <item x="584"/>
        <item x="1695"/>
        <item x="2521"/>
        <item x="2178"/>
        <item x="1429"/>
        <item x="1090"/>
        <item x="821"/>
        <item x="1788"/>
        <item x="331"/>
        <item x="280"/>
        <item x="370"/>
        <item x="346"/>
        <item x="693"/>
        <item x="735"/>
        <item x="378"/>
        <item x="2070"/>
        <item x="215"/>
        <item x="1404"/>
        <item x="92"/>
        <item x="90"/>
        <item x="2008"/>
        <item x="3"/>
        <item x="1945"/>
        <item x="210"/>
        <item x="251"/>
        <item x="2648"/>
        <item x="512"/>
        <item x="1697"/>
        <item x="1806"/>
        <item x="1900"/>
        <item x="2227"/>
        <item x="502"/>
        <item x="134"/>
        <item x="408"/>
        <item x="145"/>
        <item x="46"/>
        <item x="552"/>
        <item x="268"/>
        <item x="1315"/>
        <item x="1662"/>
        <item x="1632"/>
        <item x="401"/>
        <item x="105"/>
        <item x="2775"/>
        <item x="1869"/>
        <item x="1868"/>
        <item x="1400"/>
        <item x="820"/>
        <item x="819"/>
        <item x="1872"/>
        <item x="1873"/>
        <item x="1728"/>
        <item x="1729"/>
        <item x="2604"/>
        <item x="696"/>
        <item x="263"/>
        <item x="795"/>
        <item x="1785"/>
        <item x="1758"/>
        <item x="1086"/>
        <item x="451"/>
        <item x="938"/>
        <item x="581"/>
        <item x="1899"/>
        <item x="29"/>
        <item x="28"/>
        <item x="2453"/>
        <item x="64"/>
        <item x="249"/>
        <item x="670"/>
        <item x="203"/>
        <item x="676"/>
        <item x="20"/>
        <item x="1871"/>
        <item x="32"/>
        <item x="33"/>
        <item x="578"/>
        <item x="520"/>
        <item x="755"/>
        <item x="88"/>
        <item x="982"/>
        <item x="1369"/>
        <item x="1517"/>
        <item x="287"/>
        <item x="193"/>
        <item x="192"/>
        <item x="758"/>
        <item x="235"/>
        <item x="234"/>
        <item x="26"/>
        <item x="1025"/>
        <item x="1026"/>
        <item x="427"/>
        <item x="107"/>
        <item x="42"/>
        <item x="1399"/>
        <item x="99"/>
        <item x="81"/>
        <item x="1391"/>
        <item x="1719"/>
        <item x="1886"/>
        <item x="1575"/>
        <item x="89"/>
        <item x="9"/>
        <item x="844"/>
        <item x="2111"/>
        <item x="1420"/>
        <item x="1648"/>
        <item x="1144"/>
        <item x="159"/>
        <item x="1489"/>
        <item x="1487"/>
        <item x="266"/>
        <item x="508"/>
        <item x="1084"/>
        <item x="560"/>
        <item x="1316"/>
        <item x="75"/>
        <item x="1838"/>
        <item x="1059"/>
        <item x="2000"/>
        <item x="285"/>
        <item x="524"/>
        <item x="909"/>
        <item x="244"/>
        <item x="2276"/>
        <item x="1292"/>
        <item x="160"/>
        <item x="1693"/>
        <item x="448"/>
        <item x="158"/>
        <item x="723"/>
        <item x="1786"/>
        <item x="1819"/>
        <item x="1060"/>
        <item x="503"/>
        <item x="529"/>
        <item x="955"/>
        <item x="516"/>
        <item x="507"/>
        <item x="283"/>
        <item x="939"/>
        <item x="931"/>
        <item x="1314"/>
        <item x="1613"/>
        <item x="1612"/>
        <item x="1687"/>
        <item x="24"/>
        <item x="220"/>
        <item x="248"/>
        <item x="67"/>
        <item x="1860"/>
        <item x="663"/>
        <item x="942"/>
        <item x="347"/>
        <item x="607"/>
        <item x="116"/>
        <item x="519"/>
        <item x="1787"/>
        <item x="533"/>
        <item x="458"/>
        <item x="423"/>
        <item x="1224"/>
        <item x="525"/>
        <item x="319"/>
        <item x="367"/>
        <item x="2081"/>
        <item x="7"/>
        <item x="1827"/>
        <item x="570"/>
        <item x="177"/>
        <item x="1716"/>
        <item x="1564"/>
        <item x="2"/>
        <item x="1253"/>
        <item x="2170"/>
        <item x="2115"/>
        <item x="8"/>
        <item x="504"/>
        <item x="44"/>
        <item x="1352"/>
        <item x="97"/>
        <item x="2605"/>
        <item x="227"/>
        <item x="167"/>
        <item x="131"/>
        <item x="710"/>
        <item x="561"/>
        <item x="2183"/>
        <item x="385"/>
        <item x="386"/>
        <item x="634"/>
        <item x="254"/>
        <item x="141"/>
        <item x="791"/>
        <item x="2003"/>
        <item x="856"/>
        <item x="1892"/>
        <item x="1891"/>
        <item x="1859"/>
        <item x="184"/>
        <item x="183"/>
        <item x="1978"/>
        <item x="18"/>
        <item x="111"/>
        <item x="2127"/>
        <item x="580"/>
        <item x="2348"/>
        <item x="25"/>
        <item x="707"/>
        <item x="1085"/>
        <item x="350"/>
        <item x="496"/>
        <item x="1999"/>
        <item x="732"/>
        <item x="161"/>
        <item x="2121"/>
        <item x="1548"/>
        <item x="1341"/>
        <item x="1506"/>
        <item x="1701"/>
        <item x="2720"/>
        <item x="586"/>
        <item x="2442"/>
        <item x="1285"/>
        <item x="1775"/>
        <item x="1234"/>
        <item x="1987"/>
        <item x="1982"/>
        <item x="306"/>
        <item x="2063"/>
        <item x="329"/>
        <item x="83"/>
        <item x="1403"/>
        <item x="10"/>
        <item x="267"/>
        <item x="1968"/>
        <item x="1890"/>
        <item x="2299"/>
        <item x="1574"/>
        <item x="617"/>
        <item x="373"/>
        <item x="1686"/>
        <item x="1502"/>
        <item x="760"/>
        <item x="775"/>
        <item x="2067"/>
        <item x="368"/>
        <item x="1322"/>
        <item x="278"/>
        <item x="786"/>
        <item x="1326"/>
        <item x="719"/>
        <item x="73"/>
        <item x="1718"/>
        <item x="112"/>
        <item x="822"/>
        <item x="284"/>
        <item x="679"/>
        <item x="1839"/>
        <item x="68"/>
        <item x="1802"/>
        <item x="1790"/>
        <item x="1006"/>
        <item x="1561"/>
        <item x="1901"/>
        <item x="1902"/>
        <item x="1698"/>
        <item x="1778"/>
        <item x="1779"/>
        <item x="205"/>
        <item x="815"/>
        <item x="286"/>
        <item x="1168"/>
        <item x="221"/>
        <item x="678"/>
        <item x="1401"/>
        <item x="19"/>
        <item x="114"/>
        <item x="1703"/>
        <item x="297"/>
        <item x="1685"/>
        <item x="118"/>
        <item x="2193"/>
        <item x="174"/>
        <item x="826"/>
        <item x="753"/>
        <item x="1699"/>
        <item x="1970"/>
        <item x="1197"/>
        <item x="1742"/>
        <item x="1252"/>
        <item x="1225"/>
        <item x="2032"/>
        <item x="2131"/>
        <item x="664"/>
        <item x="290"/>
        <item x="555"/>
        <item x="517"/>
        <item x="1351"/>
        <item x="515"/>
        <item x="925"/>
        <item x="577"/>
        <item x="1844"/>
        <item x="682"/>
        <item x="1625"/>
        <item x="1609"/>
        <item x="166"/>
        <item x="1500"/>
        <item x="628"/>
        <item x="1087"/>
        <item x="478"/>
        <item x="1515"/>
        <item x="1783"/>
        <item x="348"/>
        <item x="1248"/>
        <item x="1064"/>
        <item x="310"/>
        <item x="857"/>
        <item x="1840"/>
        <item x="70"/>
        <item x="864"/>
        <item x="1951"/>
        <item x="2148"/>
        <item x="1916"/>
        <item x="1780"/>
        <item x="182"/>
        <item x="1136"/>
        <item x="1342"/>
        <item x="1327"/>
        <item x="1105"/>
        <item x="531"/>
        <item x="300"/>
        <item x="2146"/>
        <item x="494"/>
        <item x="93"/>
        <item x="2272"/>
        <item x="355"/>
        <item x="1530"/>
        <item x="1333"/>
        <item x="379"/>
        <item x="1766"/>
        <item x="2091"/>
        <item x="96"/>
        <item x="259"/>
        <item x="163"/>
        <item x="299"/>
        <item x="534"/>
        <item x="683"/>
        <item x="2774"/>
        <item x="1957"/>
        <item x="1397"/>
        <item x="590"/>
        <item x="1466"/>
        <item x="351"/>
        <item x="2181"/>
        <item x="208"/>
        <item x="1950"/>
        <item x="2069"/>
        <item x="113"/>
        <item x="542"/>
        <item x="1318"/>
        <item x="2225"/>
        <item x="978"/>
        <item x="223"/>
        <item x="757"/>
        <item x="380"/>
        <item x="1008"/>
        <item x="49"/>
        <item x="1503"/>
        <item x="2459"/>
        <item x="2458"/>
        <item x="274"/>
        <item x="1863"/>
        <item x="2271"/>
        <item x="371"/>
        <item x="1889"/>
        <item x="2160"/>
        <item x="2159"/>
        <item x="774"/>
        <item x="22"/>
        <item x="23"/>
        <item x="376"/>
        <item x="979"/>
        <item x="314"/>
        <item x="273"/>
        <item x="364"/>
        <item x="40"/>
        <item x="39"/>
        <item x="1508"/>
        <item x="275"/>
        <item x="950"/>
        <item x="124"/>
        <item x="1722"/>
        <item x="667"/>
        <item x="1817"/>
        <item x="1954"/>
        <item x="126"/>
        <item x="4"/>
        <item x="337"/>
        <item x="1529"/>
        <item x="1094"/>
        <item x="469"/>
        <item x="295"/>
        <item x="1336"/>
        <item x="147"/>
        <item x="27"/>
        <item x="1221"/>
        <item x="980"/>
        <item x="374"/>
        <item x="1293"/>
        <item x="759"/>
        <item x="1360"/>
        <item x="1334"/>
        <item x="320"/>
        <item x="318"/>
        <item x="1139"/>
        <item x="1218"/>
        <item x="94"/>
        <item x="1746"/>
        <item x="731"/>
        <item x="2773"/>
        <item x="473"/>
        <item x="2015"/>
        <item x="258"/>
        <item x="737"/>
        <item x="1996"/>
        <item x="1030"/>
        <item x="1179"/>
        <item x="1323"/>
        <item x="222"/>
        <item x="1345"/>
        <item x="117"/>
        <item x="467"/>
        <item x="1821"/>
        <item x="729"/>
        <item x="2718"/>
        <item x="162"/>
        <item x="1402"/>
        <item x="1095"/>
        <item x="322"/>
        <item x="338"/>
        <item x="842"/>
        <item x="2154"/>
        <item x="2153"/>
        <item x="869"/>
        <item x="1395"/>
        <item x="2074"/>
        <item x="1306"/>
        <item x="305"/>
        <item x="304"/>
        <item x="631"/>
        <item x="1721"/>
        <item x="377"/>
        <item x="321"/>
        <item x="2716"/>
        <item x="2717"/>
        <item x="2268"/>
        <item x="1430"/>
        <item x="959"/>
        <item x="559"/>
        <item x="1640"/>
        <item x="2012"/>
        <item x="915"/>
        <item x="1209"/>
        <item x="1925"/>
        <item x="1971"/>
        <item x="388"/>
        <item x="389"/>
        <item x="1611"/>
        <item x="1565"/>
        <item x="344"/>
        <item x="1534"/>
        <item x="398"/>
        <item x="1448"/>
        <item x="2270"/>
        <item x="1043"/>
        <item x="1359"/>
        <item x="748"/>
        <item x="202"/>
        <item x="770"/>
        <item x="1392"/>
        <item x="1072"/>
        <item x="2018"/>
        <item x="497"/>
        <item x="500"/>
        <item x="937"/>
        <item x="1258"/>
        <item x="511"/>
        <item x="2112"/>
        <item x="582"/>
        <item x="1946"/>
        <item x="1183"/>
        <item x="1438"/>
        <item x="1370"/>
        <item x="1241"/>
        <item x="261"/>
        <item x="181"/>
        <item x="1655"/>
        <item x="960"/>
        <item x="1237"/>
        <item x="2206"/>
        <item x="1776"/>
        <item x="630"/>
        <item x="1488"/>
        <item x="115"/>
        <item x="1147"/>
        <item x="553"/>
        <item x="2776"/>
        <item x="31"/>
        <item x="30"/>
        <item x="196"/>
        <item x="1518"/>
        <item x="541"/>
        <item x="870"/>
        <item x="1272"/>
        <item x="1321"/>
        <item x="372"/>
        <item x="231"/>
        <item x="461"/>
        <item x="1689"/>
        <item x="1628"/>
        <item x="944"/>
        <item x="689"/>
        <item x="1186"/>
        <item x="1187"/>
        <item x="854"/>
        <item x="2256"/>
        <item x="1977"/>
        <item x="780"/>
        <item x="629"/>
        <item x="1563"/>
        <item x="1845"/>
        <item x="2182"/>
        <item x="312"/>
        <item x="327"/>
        <item x="1269"/>
        <item x="470"/>
        <item x="204"/>
        <item x="572"/>
        <item x="988"/>
        <item x="207"/>
        <item x="1984"/>
        <item x="1989"/>
        <item x="225"/>
        <item x="2707"/>
        <item x="328"/>
        <item x="1415"/>
        <item x="425"/>
        <item x="226"/>
        <item x="1958"/>
        <item x="180"/>
        <item x="48"/>
        <item x="754"/>
        <item x="152"/>
        <item x="2354"/>
        <item x="894"/>
        <item x="399"/>
        <item x="1153"/>
        <item x="1882"/>
        <item x="1328"/>
        <item x="2487"/>
        <item x="668"/>
        <item x="769"/>
        <item x="333"/>
        <item x="1261"/>
        <item x="1610"/>
        <item x="1626"/>
        <item x="17"/>
        <item x="1107"/>
        <item x="132"/>
        <item x="1522"/>
        <item x="1249"/>
        <item x="1710"/>
        <item x="349"/>
        <item x="1304"/>
        <item x="164"/>
        <item x="669"/>
        <item x="745"/>
        <item x="1651"/>
        <item x="2582"/>
        <item x="2581"/>
        <item x="579"/>
        <item x="1504"/>
        <item x="1454"/>
        <item x="2281"/>
        <item x="2280"/>
        <item x="946"/>
        <item x="206"/>
        <item x="750"/>
        <item x="613"/>
        <item x="567"/>
        <item x="1657"/>
        <item x="1170"/>
        <item x="1643"/>
        <item x="2180"/>
        <item x="2273"/>
        <item x="2001"/>
        <item x="257"/>
        <item x="1938"/>
        <item x="596"/>
        <item x="270"/>
        <item x="447"/>
        <item x="874"/>
        <item x="930"/>
        <item x="1992"/>
        <item x="219"/>
        <item x="697"/>
        <item x="1"/>
        <item x="1083"/>
        <item x="565"/>
        <item x="600"/>
        <item x="294"/>
        <item x="655"/>
        <item x="733"/>
        <item x="1614"/>
        <item x="1615"/>
        <item x="2719"/>
        <item x="233"/>
        <item x="2186"/>
        <item x="2618"/>
        <item x="69"/>
        <item x="787"/>
        <item x="788"/>
        <item x="1554"/>
        <item x="2092"/>
        <item x="186"/>
        <item x="185"/>
        <item x="2085"/>
        <item x="197"/>
        <item x="2135"/>
        <item x="1841"/>
        <item x="387"/>
        <item x="585"/>
        <item x="996"/>
        <item x="1512"/>
        <item x="1390"/>
        <item x="657"/>
        <item x="1850"/>
        <item x="1163"/>
        <item x="871"/>
        <item x="1145"/>
        <item x="747"/>
        <item x="454"/>
        <item x="1181"/>
        <item x="2322"/>
        <item x="724"/>
        <item x="691"/>
        <item x="176"/>
        <item x="1231"/>
        <item x="2317"/>
        <item x="256"/>
        <item x="1533"/>
        <item x="1988"/>
        <item x="1319"/>
        <item x="420"/>
        <item x="1029"/>
        <item x="493"/>
        <item x="717"/>
        <item x="91"/>
        <item x="1491"/>
        <item x="288"/>
        <item x="308"/>
        <item x="326"/>
        <item x="1531"/>
        <item x="688"/>
        <item x="730"/>
        <item x="1449"/>
        <item x="912"/>
        <item x="358"/>
        <item x="1251"/>
        <item x="1236"/>
        <item x="601"/>
        <item x="383"/>
        <item x="335"/>
        <item x="1998"/>
        <item x="781"/>
        <item x="1408"/>
        <item x="1656"/>
        <item x="173"/>
        <item x="2196"/>
        <item x="2546"/>
        <item x="187"/>
        <item x="509"/>
        <item x="1966"/>
        <item x="1171"/>
        <item x="715"/>
        <item x="153"/>
        <item x="1510"/>
        <item x="1979"/>
        <item x="1955"/>
        <item x="426"/>
        <item x="2080"/>
        <item x="1317"/>
        <item x="1765"/>
        <item x="1799"/>
        <item x="1177"/>
        <item x="1282"/>
        <item x="554"/>
        <item x="2572"/>
        <item x="1617"/>
        <item x="1983"/>
        <item x="1131"/>
        <item x="1452"/>
        <item x="1003"/>
        <item x="1068"/>
        <item x="1866"/>
        <item x="1007"/>
        <item x="1507"/>
        <item x="2236"/>
        <item x="334"/>
        <item x="690"/>
        <item x="910"/>
        <item x="1991"/>
        <item x="2258"/>
        <item x="2214"/>
        <item x="1093"/>
        <item x="1794"/>
        <item x="449"/>
        <item x="834"/>
        <item x="16"/>
        <item x="1102"/>
        <item x="1717"/>
        <item x="483"/>
        <item x="1653"/>
        <item x="916"/>
        <item x="1067"/>
        <item x="2203"/>
        <item x="2176"/>
        <item x="1061"/>
        <item x="2552"/>
        <item x="1045"/>
        <item x="1577"/>
        <item x="2226"/>
        <item x="175"/>
        <item x="562"/>
        <item x="929"/>
        <item x="1223"/>
        <item x="1473"/>
        <item x="626"/>
        <item x="155"/>
        <item x="574"/>
        <item x="1993"/>
        <item x="1465"/>
        <item x="1464"/>
        <item x="2246"/>
        <item x="673"/>
        <item x="1647"/>
        <item x="1439"/>
        <item x="632"/>
        <item x="415"/>
        <item x="424"/>
        <item x="1760"/>
        <item x="1523"/>
        <item x="1976"/>
        <item x="1379"/>
        <item x="1349"/>
        <item x="1956"/>
        <item x="2098"/>
        <item x="1353"/>
        <item x="471"/>
        <item x="656"/>
        <item x="1511"/>
        <item x="2725"/>
        <item x="2303"/>
        <item x="1807"/>
        <item x="506"/>
        <item x="501"/>
        <item x="523"/>
        <item x="1670"/>
        <item x="2084"/>
        <item x="1259"/>
        <item x="2263"/>
        <item x="1104"/>
        <item x="790"/>
        <item x="360"/>
        <item x="1948"/>
        <item x="727"/>
        <item x="658"/>
        <item x="1377"/>
        <item x="1376"/>
        <item x="2316"/>
        <item x="311"/>
        <item x="1180"/>
        <item x="1980"/>
        <item x="1683"/>
        <item x="2404"/>
        <item x="2391"/>
        <item x="587"/>
        <item x="2128"/>
        <item x="2191"/>
        <item x="1975"/>
        <item x="2328"/>
        <item x="705"/>
        <item x="477"/>
        <item x="169"/>
        <item x="1598"/>
        <item x="474"/>
        <item x="599"/>
        <item x="1599"/>
        <item x="1604"/>
        <item x="369"/>
        <item x="1870"/>
        <item x="548"/>
        <item x="863"/>
        <item x="714"/>
        <item x="416"/>
        <item x="433"/>
        <item x="922"/>
        <item x="2167"/>
        <item x="2168"/>
        <item x="1458"/>
        <item x="108"/>
        <item x="1047"/>
        <item x="1380"/>
        <item x="782"/>
        <item x="967"/>
        <item x="1973"/>
        <item x="643"/>
        <item x="2336"/>
        <item x="2132"/>
        <item x="2161"/>
        <item x="2087"/>
        <item x="1049"/>
        <item x="1063"/>
        <item x="442"/>
        <item x="457"/>
        <item x="1781"/>
        <item x="488"/>
        <item x="1688"/>
        <item x="685"/>
        <item x="431"/>
        <item x="1456"/>
        <item x="45"/>
        <item x="343"/>
        <item x="1343"/>
        <item x="546"/>
        <item x="1622"/>
        <item x="2185"/>
        <item x="156"/>
        <item x="1936"/>
        <item x="772"/>
        <item x="2734"/>
        <item x="2232"/>
        <item x="1616"/>
        <item x="1276"/>
        <item x="801"/>
        <item x="1213"/>
        <item x="2343"/>
        <item x="1937"/>
        <item x="752"/>
        <item x="595"/>
        <item x="289"/>
        <item x="139"/>
        <item x="138"/>
        <item x="342"/>
        <item x="6"/>
        <item x="1262"/>
        <item x="1426"/>
        <item x="1162"/>
        <item x="798"/>
        <item x="911"/>
        <item x="1368"/>
        <item x="1279"/>
        <item x="165"/>
        <item x="1445"/>
        <item x="1427"/>
        <item x="744"/>
        <item x="2045"/>
        <item x="2325"/>
        <item x="1066"/>
        <item x="1371"/>
        <item x="1601"/>
        <item x="1700"/>
        <item x="813"/>
        <item x="2290"/>
        <item x="1254"/>
        <item x="933"/>
        <item x="2033"/>
        <item x="2050"/>
        <item x="1239"/>
        <item x="1338"/>
        <item x="1664"/>
        <item x="1666"/>
        <item x="699"/>
        <item x="1741"/>
        <item x="1990"/>
        <item x="773"/>
        <item x="573"/>
        <item x="536"/>
        <item x="704"/>
        <item x="2024"/>
        <item x="1071"/>
        <item x="1573"/>
        <item x="1843"/>
        <item x="1283"/>
        <item x="1694"/>
        <item x="814"/>
        <item x="2560"/>
        <item x="1271"/>
        <item x="149"/>
        <item x="1691"/>
        <item x="2332"/>
        <item x="330"/>
        <item x="2139"/>
        <item x="440"/>
        <item x="872"/>
        <item x="1856"/>
        <item x="1594"/>
        <item x="746"/>
        <item x="2772"/>
        <item x="1723"/>
        <item x="1362"/>
        <item x="1803"/>
        <item x="1974"/>
        <item x="1135"/>
        <item x="2224"/>
        <item x="1335"/>
        <item x="566"/>
        <item x="505"/>
        <item x="140"/>
        <item x="1339"/>
        <item x="2379"/>
        <item x="1492"/>
        <item x="1358"/>
        <item x="1348"/>
        <item x="1386"/>
        <item x="1385"/>
        <item x="224"/>
        <item x="1031"/>
        <item x="945"/>
        <item x="2005"/>
        <item x="479"/>
        <item x="195"/>
        <item x="137"/>
        <item x="2157"/>
        <item x="2158"/>
        <item x="490"/>
        <item x="2184"/>
        <item x="2418"/>
        <item x="2416"/>
        <item x="1490"/>
        <item x="1646"/>
        <item x="1847"/>
        <item x="1202"/>
        <item x="1820"/>
        <item x="2338"/>
        <item x="1749"/>
        <item x="309"/>
        <item x="1972"/>
        <item x="194"/>
        <item x="635"/>
        <item x="845"/>
        <item x="2706"/>
        <item x="687"/>
        <item x="583"/>
        <item x="1896"/>
        <item x="1409"/>
        <item x="1301"/>
        <item x="14"/>
        <item x="865"/>
        <item x="800"/>
        <item x="1740"/>
        <item x="495"/>
        <item x="1052"/>
        <item x="1051"/>
        <item x="2305"/>
        <item x="1855"/>
        <item x="765"/>
        <item x="2269"/>
        <item x="681"/>
        <item x="481"/>
        <item x="2064"/>
        <item x="621"/>
        <item x="1732"/>
        <item x="269"/>
        <item x="2240"/>
        <item x="142"/>
        <item x="1485"/>
        <item x="2275"/>
        <item x="970"/>
        <item x="475"/>
        <item x="2562"/>
        <item x="1350"/>
        <item x="2395"/>
        <item x="2603"/>
        <item x="1123"/>
        <item x="1405"/>
        <item x="353"/>
        <item x="498"/>
        <item x="499"/>
        <item x="375"/>
        <item x="307"/>
        <item x="2556"/>
        <item x="2555"/>
        <item x="1305"/>
        <item x="430"/>
        <item x="1777"/>
        <item x="949"/>
        <item x="702"/>
        <item x="700"/>
        <item x="1034"/>
        <item x="2142"/>
        <item x="157"/>
        <item x="725"/>
        <item x="2172"/>
        <item x="1140"/>
        <item x="1638"/>
        <item x="1579"/>
        <item x="779"/>
        <item x="1230"/>
        <item x="154"/>
        <item x="594"/>
        <item x="1704"/>
        <item x="1764"/>
        <item x="514"/>
        <item x="1273"/>
        <item x="997"/>
        <item x="1837"/>
        <item x="692"/>
        <item x="1303"/>
        <item x="1337"/>
        <item x="1634"/>
        <item x="751"/>
        <item x="2440"/>
        <item x="1035"/>
        <item x="1654"/>
        <item x="1737"/>
        <item x="718"/>
        <item x="1099"/>
        <item x="1514"/>
        <item x="1994"/>
        <item x="783"/>
        <item x="1295"/>
        <item x="1750"/>
        <item x="686"/>
        <item x="1997"/>
        <item x="2169"/>
        <item x="421"/>
        <item x="862"/>
        <item x="1227"/>
        <item x="2326"/>
        <item x="2011"/>
        <item x="2188"/>
        <item x="1275"/>
        <item x="866"/>
        <item x="1592"/>
        <item x="362"/>
        <item x="1320"/>
        <item x="1668"/>
        <item x="143"/>
        <item x="2088"/>
        <item x="2140"/>
        <item x="445"/>
        <item x="2349"/>
        <item x="2429"/>
        <item x="977"/>
        <item x="2333"/>
        <item x="296"/>
        <item x="2277"/>
        <item x="703"/>
        <item x="701"/>
        <item x="1825"/>
        <item x="935"/>
        <item x="2027"/>
        <item x="2297"/>
        <item x="1200"/>
        <item x="1943"/>
        <item x="1387"/>
        <item x="2006"/>
        <item x="2062"/>
        <item x="2147"/>
        <item x="1501"/>
        <item x="381"/>
        <item x="1762"/>
        <item x="2364"/>
        <item x="1826"/>
        <item x="2149"/>
        <item x="817"/>
        <item x="2215"/>
        <item x="1065"/>
        <item x="920"/>
        <item x="2735"/>
        <item x="1772"/>
        <item x="1378"/>
        <item x="341"/>
        <item x="47"/>
        <item x="395"/>
        <item x="1357"/>
        <item x="198"/>
        <item x="2082"/>
        <item x="2060"/>
        <item x="608"/>
        <item x="1151"/>
        <item x="2291"/>
        <item x="947"/>
        <item x="228"/>
        <item x="1361"/>
        <item x="785"/>
        <item x="777"/>
        <item x="2143"/>
        <item x="1532"/>
        <item x="1257"/>
        <item x="366"/>
        <item x="2417"/>
        <item x="2340"/>
        <item x="1940"/>
        <item x="671"/>
        <item x="2427"/>
        <item x="1867"/>
        <item x="179"/>
        <item x="571"/>
        <item x="1201"/>
        <item x="2559"/>
        <item x="2283"/>
        <item x="1587"/>
        <item x="1374"/>
        <item x="2100"/>
        <item x="638"/>
        <item x="636"/>
        <item x="637"/>
        <item x="1486"/>
        <item x="2334"/>
        <item x="199"/>
        <item x="918"/>
        <item x="1580"/>
        <item x="698"/>
        <item x="1479"/>
        <item x="672"/>
        <item x="2288"/>
        <item x="528"/>
        <item x="1553"/>
        <item x="934"/>
        <item x="1382"/>
        <item x="2055"/>
        <item x="1054"/>
        <item x="684"/>
        <item x="1024"/>
        <item x="1581"/>
        <item x="2337"/>
        <item x="2002"/>
        <item x="1027"/>
        <item x="1291"/>
        <item x="2645"/>
        <item x="2644"/>
        <item x="1264"/>
        <item x="2554"/>
        <item x="1846"/>
        <item x="2400"/>
        <item x="611"/>
        <item x="708"/>
        <item x="357"/>
        <item x="2522"/>
        <item x="1366"/>
        <item x="1619"/>
        <item x="1143"/>
        <item x="1142"/>
        <item x="2110"/>
        <item x="593"/>
        <item x="1130"/>
        <item x="2723"/>
        <item x="1595"/>
        <item x="2520"/>
        <item x="2519"/>
        <item x="1124"/>
        <item x="1903"/>
        <item x="472"/>
        <item x="2728"/>
        <item x="1229"/>
        <item x="1294"/>
        <item x="1354"/>
        <item x="2721"/>
        <item x="1516"/>
        <item x="1586"/>
        <item x="1842"/>
        <item x="1963"/>
        <item x="1133"/>
        <item x="612"/>
        <item x="1062"/>
        <item x="1969"/>
        <item x="2531"/>
        <item x="1233"/>
        <item x="1428"/>
        <item x="365"/>
        <item x="2339"/>
        <item x="2163"/>
        <item x="2164"/>
        <item x="1493"/>
        <item x="438"/>
        <item x="1546"/>
        <item x="527"/>
        <item x="2493"/>
        <item x="1416"/>
        <item x="1480"/>
        <item x="2200"/>
        <item x="1381"/>
        <item x="2259"/>
        <item x="2382"/>
        <item x="1645"/>
        <item x="2456"/>
        <item x="762"/>
        <item x="1005"/>
        <item x="1129"/>
        <item x="1832"/>
        <item x="859"/>
        <item x="2758"/>
        <item x="2694"/>
        <item x="778"/>
        <item x="2235"/>
        <item x="1195"/>
        <item x="144"/>
        <item x="2175"/>
        <item x="832"/>
        <item x="2162"/>
        <item x="2509"/>
        <item x="324"/>
        <item x="1576"/>
        <item x="2553"/>
        <item x="853"/>
        <item x="1240"/>
        <item x="1126"/>
        <item x="1679"/>
        <item x="2393"/>
        <item x="659"/>
        <item x="1583"/>
        <item x="2151"/>
        <item x="1566"/>
        <item x="2202"/>
        <item x="2150"/>
        <item x="2261"/>
        <item x="2201"/>
        <item x="2119"/>
        <item x="135"/>
        <item x="136"/>
        <item x="2198"/>
        <item x="2086"/>
        <item x="2260"/>
        <item x="2141"/>
        <item x="1934"/>
        <item x="2541"/>
        <item x="1208"/>
        <item x="1070"/>
        <item x="1739"/>
        <item x="1680"/>
        <item x="340"/>
        <item x="1169"/>
        <item x="2370"/>
        <item x="987"/>
        <item x="2450"/>
        <item x="200"/>
        <item x="2292"/>
        <item x="990"/>
        <item x="1418"/>
        <item x="1419"/>
        <item x="1854"/>
        <item x="1344"/>
        <item x="2578"/>
        <item x="146"/>
        <item x="741"/>
        <item x="1547"/>
        <item x="1150"/>
        <item x="1761"/>
        <item x="1002"/>
        <item x="1372"/>
        <item x="1091"/>
        <item x="1297"/>
        <item x="2144"/>
        <item x="201"/>
        <item x="2287"/>
        <item x="1809"/>
        <item x="2223"/>
        <item x="1356"/>
        <item x="2255"/>
        <item x="1733"/>
        <item x="2093"/>
        <item x="453"/>
        <item x="1048"/>
        <item x="1196"/>
        <item x="1644"/>
        <item x="2684"/>
        <item x="1286"/>
        <item x="1443"/>
        <item x="1103"/>
        <item x="1296"/>
        <item x="1771"/>
        <item x="948"/>
        <item x="2401"/>
        <item x="1738"/>
        <item x="2355"/>
        <item x="2293"/>
        <item x="662"/>
        <item x="1311"/>
        <item x="1117"/>
        <item x="2512"/>
        <item x="2037"/>
        <item x="1639"/>
        <item x="2732"/>
        <item x="1122"/>
        <item x="1450"/>
        <item x="422"/>
        <item x="1603"/>
        <item x="232"/>
        <item x="2234"/>
        <item x="2432"/>
        <item x="1735"/>
        <item x="1555"/>
        <item x="303"/>
        <item x="414"/>
        <item x="2709"/>
        <item x="2708"/>
        <item x="1944"/>
        <item x="2377"/>
        <item x="1219"/>
        <item x="540"/>
        <item x="325"/>
        <item x="2094"/>
        <item x="1756"/>
        <item x="1816"/>
        <item x="361"/>
        <item x="728"/>
        <item x="881"/>
        <item x="277"/>
        <item x="927"/>
        <item x="873"/>
        <item x="2171"/>
        <item x="2538"/>
        <item x="1797"/>
        <item x="432"/>
        <item x="1562"/>
        <item x="2759"/>
        <item x="2029"/>
        <item x="1073"/>
        <item x="908"/>
        <item x="2467"/>
        <item x="1011"/>
        <item x="2099"/>
        <item x="2466"/>
        <item x="1198"/>
        <item x="441"/>
        <item x="1394"/>
        <item x="852"/>
        <item x="2445"/>
        <item x="713"/>
        <item x="1774"/>
        <item x="230"/>
        <item x="2755"/>
        <item x="2335"/>
        <item x="2498"/>
        <item x="2388"/>
        <item x="2068"/>
        <item x="1705"/>
        <item x="2641"/>
        <item x="1894"/>
        <item x="418"/>
        <item x="1659"/>
        <item x="598"/>
        <item x="1009"/>
        <item x="1206"/>
        <item x="907"/>
        <item x="1384"/>
        <item x="394"/>
        <item x="898"/>
        <item x="1022"/>
        <item x="1543"/>
        <item x="1544"/>
        <item x="1734"/>
        <item x="2729"/>
        <item x="897"/>
        <item x="1884"/>
        <item x="2662"/>
        <item x="2369"/>
        <item x="1747"/>
        <item x="1137"/>
        <item x="1849"/>
        <item x="1559"/>
        <item x="1552"/>
        <item x="272"/>
        <item x="653"/>
        <item x="2663"/>
        <item x="556"/>
        <item x="926"/>
        <item x="2047"/>
        <item x="810"/>
        <item x="2690"/>
        <item x="2543"/>
        <item x="1524"/>
        <item x="352"/>
        <item x="2089"/>
        <item x="1307"/>
        <item x="1222"/>
        <item x="2415"/>
        <item x="2419"/>
        <item x="647"/>
        <item x="2136"/>
        <item x="2366"/>
        <item x="1417"/>
        <item x="610"/>
        <item x="706"/>
        <item x="991"/>
        <item x="1330"/>
        <item x="1773"/>
        <item x="1549"/>
        <item x="1324"/>
        <item x="2421"/>
        <item x="1289"/>
        <item x="1715"/>
        <item x="1652"/>
        <item x="1928"/>
        <item x="1021"/>
        <item x="2152"/>
        <item x="1724"/>
        <item x="2118"/>
        <item x="2046"/>
        <item x="1623"/>
        <item x="439"/>
        <item x="648"/>
        <item x="2482"/>
        <item x="1284"/>
        <item x="618"/>
        <item x="1101"/>
        <item x="1590"/>
        <item x="2386"/>
        <item x="1714"/>
        <item x="2048"/>
        <item x="2702"/>
        <item x="1407"/>
        <item x="1497"/>
        <item x="2376"/>
        <item x="802"/>
        <item x="2449"/>
        <item x="1118"/>
        <item x="734"/>
        <item x="2497"/>
        <item x="1857"/>
        <item x="1074"/>
        <item x="1477"/>
        <item x="951"/>
        <item x="2444"/>
        <item x="2614"/>
        <item x="1255"/>
        <item x="1588"/>
        <item x="2592"/>
        <item x="2237"/>
        <item x="1621"/>
        <item x="1658"/>
        <item x="2778"/>
        <item x="2238"/>
        <item x="804"/>
        <item x="2205"/>
        <item x="1082"/>
        <item x="998"/>
        <item x="1494"/>
        <item x="1959"/>
        <item x="1112"/>
        <item x="2194"/>
        <item x="1713"/>
        <item x="2375"/>
        <item x="838"/>
        <item x="633"/>
        <item x="489"/>
        <item x="466"/>
        <item x="356"/>
        <item x="2282"/>
        <item x="1535"/>
        <item x="1536"/>
        <item x="50"/>
        <item x="2452"/>
        <item x="2436"/>
        <item x="2740"/>
        <item x="1712"/>
        <item x="450"/>
        <item x="2678"/>
        <item x="952"/>
        <item x="961"/>
        <item x="1995"/>
        <item x="654"/>
        <item x="463"/>
        <item x="2757"/>
        <item x="2190"/>
        <item x="316"/>
        <item x="281"/>
        <item x="2430"/>
        <item x="1217"/>
        <item x="1127"/>
        <item x="1814"/>
        <item x="2669"/>
        <item x="1274"/>
        <item x="407"/>
        <item x="1098"/>
        <item x="1451"/>
        <item x="404"/>
        <item x="1675"/>
        <item x="1174"/>
        <item x="1312"/>
        <item x="2756"/>
        <item x="484"/>
        <item x="1110"/>
        <item x="2210"/>
        <item x="2257"/>
        <item x="1038"/>
        <item x="1767"/>
        <item x="981"/>
        <item x="1414"/>
        <item x="973"/>
        <item x="966"/>
        <item x="983"/>
        <item x="279"/>
        <item x="1585"/>
        <item x="476"/>
        <item x="841"/>
        <item x="1551"/>
        <item x="1388"/>
        <item x="2017"/>
        <item x="1424"/>
        <item x="932"/>
        <item x="443"/>
        <item x="2083"/>
        <item x="1822"/>
        <item x="1069"/>
        <item x="1618"/>
        <item x="1298"/>
        <item x="736"/>
        <item x="1119"/>
        <item x="720"/>
        <item x="1367"/>
        <item x="491"/>
        <item x="1308"/>
        <item x="456"/>
        <item x="2480"/>
        <item x="526"/>
        <item x="2212"/>
        <item x="444"/>
        <item x="808"/>
        <item x="861"/>
        <item x="1897"/>
        <item x="435"/>
        <item x="1650"/>
        <item x="1674"/>
        <item x="597"/>
        <item x="797"/>
        <item x="639"/>
        <item x="1447"/>
        <item x="835"/>
        <item x="1310"/>
        <item x="1895"/>
        <item x="2535"/>
        <item x="2731"/>
        <item x="2730"/>
        <item x="843"/>
        <item x="1331"/>
        <item x="1753"/>
        <item x="1109"/>
        <item x="2025"/>
        <item x="1926"/>
        <item x="975"/>
        <item x="2289"/>
        <item x="833"/>
        <item x="2166"/>
        <item x="2211"/>
        <item x="271"/>
        <item x="2116"/>
        <item x="487"/>
        <item x="538"/>
        <item x="1673"/>
        <item x="1482"/>
        <item x="2473"/>
        <item x="400"/>
        <item x="2242"/>
        <item x="339"/>
        <item x="354"/>
        <item x="229"/>
        <item x="917"/>
        <item x="896"/>
        <item x="1393"/>
        <item x="396"/>
        <item x="1572"/>
        <item x="827"/>
        <item x="2329"/>
        <item x="2330"/>
        <item x="1207"/>
        <item x="2284"/>
        <item x="1848"/>
        <item x="1205"/>
        <item x="1467"/>
        <item x="1444"/>
        <item x="460"/>
        <item x="2130"/>
        <item x="1268"/>
        <item x="1600"/>
        <item x="1727"/>
        <item x="1624"/>
        <item x="2350"/>
        <item x="1763"/>
        <item x="1235"/>
        <item x="1545"/>
        <item x="1421"/>
        <item x="2447"/>
        <item x="2767"/>
        <item x="1960"/>
        <item x="1017"/>
        <item x="1808"/>
        <item x="1365"/>
        <item x="2491"/>
        <item x="1100"/>
        <item x="619"/>
        <item x="1260"/>
        <item x="2371"/>
        <item x="397"/>
        <item x="2460"/>
        <item x="2761"/>
        <item x="2760"/>
        <item x="2014"/>
        <item x="2066"/>
        <item x="2220"/>
        <item x="2097"/>
        <item x="2274"/>
        <item x="1460"/>
        <item x="1461"/>
        <item x="2309"/>
        <item x="2642"/>
        <item x="2249"/>
        <item x="2689"/>
        <item x="1792"/>
        <item x="1907"/>
        <item x="1627"/>
        <item x="151"/>
        <item x="150"/>
        <item x="1176"/>
        <item x="1736"/>
        <item x="446"/>
        <item x="976"/>
        <item x="993"/>
        <item x="1898"/>
        <item x="1132"/>
        <item x="2019"/>
        <item x="674"/>
        <item x="620"/>
        <item x="1152"/>
        <item x="2247"/>
        <item x="2078"/>
        <item x="665"/>
        <item x="1930"/>
        <item x="2746"/>
        <item x="1096"/>
        <item x="1526"/>
        <item x="891"/>
        <item x="1125"/>
        <item x="510"/>
        <item x="1796"/>
        <item x="2703"/>
        <item x="551"/>
        <item x="2217"/>
        <item x="2508"/>
        <item x="2356"/>
        <item x="921"/>
        <item x="726"/>
        <item x="2380"/>
        <item x="604"/>
        <item x="2133"/>
        <item x="413"/>
        <item x="1620"/>
        <item x="2670"/>
        <item x="1432"/>
        <item x="2294"/>
        <item x="943"/>
        <item x="2296"/>
        <item x="1347"/>
        <item x="2138"/>
        <item x="1081"/>
        <item x="2216"/>
        <item x="606"/>
        <item x="784"/>
        <item x="1044"/>
        <item x="2496"/>
        <item x="2308"/>
        <item x="2448"/>
        <item x="1299"/>
        <item x="1364"/>
        <item x="2474"/>
        <item x="2563"/>
        <item x="963"/>
        <item x="382"/>
        <item x="1220"/>
        <item x="2324"/>
        <item x="2367"/>
        <item x="876"/>
        <item x="913"/>
        <item x="2623"/>
        <item x="1910"/>
        <item x="2243"/>
        <item x="2250"/>
        <item x="2374"/>
        <item x="2013"/>
        <item x="1864"/>
        <item x="1711"/>
        <item x="2586"/>
        <item x="2137"/>
        <item x="2265"/>
        <item x="875"/>
        <item x="603"/>
        <item x="2040"/>
        <item x="1088"/>
        <item x="816"/>
        <item x="2780"/>
        <item x="2741"/>
        <item x="547"/>
        <item x="1211"/>
        <item x="2387"/>
        <item x="2352"/>
        <item x="2245"/>
        <item x="2697"/>
        <item x="1591"/>
        <item x="1300"/>
        <item x="2434"/>
        <item x="2053"/>
        <item x="1134"/>
        <item x="282"/>
        <item x="1671"/>
        <item x="2722"/>
        <item x="649"/>
        <item x="1927"/>
        <item x="2302"/>
        <item x="543"/>
        <item x="1570"/>
        <item x="2468"/>
        <item x="2192"/>
        <item x="1097"/>
        <item x="2254"/>
        <item x="2044"/>
        <item x="2630"/>
        <item x="1001"/>
        <item x="602"/>
        <item x="2368"/>
        <item x="2300"/>
        <item x="807"/>
        <item x="2104"/>
        <item x="2584"/>
        <item x="2195"/>
        <item x="492"/>
        <item x="2357"/>
        <item x="761"/>
        <item x="1525"/>
        <item x="2622"/>
        <item x="2747"/>
        <item x="2312"/>
        <item x="1768"/>
        <item x="645"/>
        <item x="1363"/>
        <item x="1242"/>
        <item x="2095"/>
        <item x="2524"/>
        <item x="829"/>
        <item x="828"/>
        <item x="1702"/>
        <item x="1730"/>
        <item x="1676"/>
        <item x="1309"/>
        <item x="2424"/>
        <item x="721"/>
        <item x="1584"/>
        <item x="532"/>
        <item x="989"/>
        <item x="2488"/>
        <item x="2397"/>
        <item x="2306"/>
        <item x="1442"/>
        <item x="480"/>
        <item x="1537"/>
        <item x="992"/>
        <item x="2007"/>
        <item x="462"/>
        <item x="1340"/>
        <item x="2768"/>
        <item x="2483"/>
        <item x="2704"/>
        <item x="2221"/>
        <item x="2511"/>
        <item x="2042"/>
        <item x="884"/>
        <item x="2222"/>
        <item x="569"/>
        <item x="1189"/>
        <item x="2204"/>
        <item x="2155"/>
        <item x="2156"/>
        <item x="391"/>
        <item x="2770"/>
        <item x="2107"/>
        <item x="2726"/>
        <item x="2219"/>
        <item x="1596"/>
        <item x="642"/>
        <item x="883"/>
        <item x="1013"/>
        <item x="2039"/>
        <item x="1649"/>
        <item x="2295"/>
        <item x="2026"/>
        <item x="1250"/>
        <item x="537"/>
        <item x="1141"/>
        <item x="2696"/>
        <item x="1782"/>
        <item x="1829"/>
        <item x="799"/>
        <item x="1182"/>
        <item x="549"/>
        <item x="1593"/>
        <item x="2252"/>
        <item x="2545"/>
        <item x="2346"/>
        <item x="2529"/>
        <item x="301"/>
        <item x="1023"/>
        <item x="1745"/>
        <item x="1436"/>
        <item x="315"/>
        <item x="895"/>
        <item x="2624"/>
        <item x="609"/>
        <item x="962"/>
        <item x="2564"/>
        <item x="2782"/>
        <item x="1263"/>
        <item x="2626"/>
        <item x="914"/>
        <item x="2321"/>
        <item x="640"/>
        <item x="2502"/>
        <item x="2501"/>
        <item x="1476"/>
        <item x="2359"/>
        <item x="2454"/>
        <item x="1672"/>
        <item x="968"/>
        <item x="2331"/>
        <item x="923"/>
        <item x="2230"/>
        <item x="384"/>
        <item x="1876"/>
        <item x="1791"/>
        <item x="465"/>
        <item x="995"/>
        <item x="2022"/>
        <item x="2304"/>
        <item x="2353"/>
        <item x="860"/>
        <item x="2425"/>
        <item x="1161"/>
        <item x="2625"/>
        <item x="712"/>
        <item x="2239"/>
        <item x="2557"/>
        <item x="2402"/>
        <item x="1542"/>
        <item x="2327"/>
        <item x="2307"/>
        <item x="1396"/>
        <item x="2475"/>
        <item x="1441"/>
        <item x="2315"/>
        <item x="1795"/>
        <item x="2616"/>
        <item x="1557"/>
        <item x="2431"/>
        <item x="2218"/>
        <item x="2381"/>
        <item x="1028"/>
        <item x="1798"/>
        <item x="2016"/>
        <item x="1265"/>
        <item x="2479"/>
        <item x="1606"/>
        <item x="1793"/>
        <item x="1128"/>
        <item x="1495"/>
        <item x="2372"/>
        <item x="1092"/>
        <item x="2109"/>
        <item x="652"/>
        <item x="2165"/>
        <item x="2744"/>
        <item x="2486"/>
        <item x="2323"/>
        <item x="1952"/>
        <item x="2173"/>
        <item x="2267"/>
        <item x="1037"/>
        <item x="1513"/>
        <item x="1108"/>
        <item x="1406"/>
        <item x="878"/>
        <item x="818"/>
        <item x="858"/>
        <item x="2126"/>
        <item x="2228"/>
        <item x="2762"/>
        <item x="2213"/>
        <item x="1947"/>
        <item x="1046"/>
        <item x="1019"/>
        <item x="2668"/>
        <item x="363"/>
        <item x="1040"/>
        <item x="2423"/>
        <item x="2743"/>
        <item x="1861"/>
        <item x="1446"/>
        <item x="2700"/>
        <item x="2514"/>
        <item x="2229"/>
        <item x="1244"/>
        <item x="1111"/>
        <item x="1831"/>
        <item x="403"/>
        <item x="2455"/>
        <item x="2532"/>
        <item x="2738"/>
        <item x="539"/>
        <item x="2035"/>
        <item x="1355"/>
        <item x="434"/>
        <item x="1116"/>
        <item x="2736"/>
        <item x="2435"/>
        <item x="2565"/>
        <item x="2145"/>
        <item x="1173"/>
        <item x="2241"/>
        <item x="905"/>
        <item x="2052"/>
        <item x="2177"/>
        <item x="1941"/>
        <item x="2665"/>
        <item x="2399"/>
        <item x="2413"/>
        <item x="455"/>
        <item x="2596"/>
        <item x="680"/>
        <item x="2451"/>
        <item x="1605"/>
        <item x="2051"/>
        <item x="2462"/>
        <item x="2301"/>
        <item x="409"/>
        <item x="1115"/>
        <item x="2412"/>
        <item x="2411"/>
        <item x="2248"/>
        <item x="2515"/>
        <item x="2786"/>
        <item x="2737"/>
        <item x="402"/>
        <item x="1921"/>
        <item x="1016"/>
        <item x="2518"/>
        <item x="1964"/>
        <item x="1498"/>
        <item x="660"/>
        <item x="2787"/>
        <item x="766"/>
        <item x="1020"/>
        <item x="1726"/>
        <item x="2244"/>
        <item x="2517"/>
        <item x="1499"/>
        <item x="1755"/>
        <item x="2231"/>
        <item x="2209"/>
        <item x="2076"/>
        <item x="1597"/>
        <item x="2197"/>
        <item x="2344"/>
        <item x="2106"/>
        <item x="2752"/>
        <item x="1287"/>
        <item x="2020"/>
        <item x="2286"/>
        <item x="2724"/>
        <item x="2392"/>
        <item x="825"/>
        <item x="2362"/>
        <item x="1824"/>
        <item x="1720"/>
        <item x="2383"/>
        <item x="1121"/>
        <item x="2516"/>
        <item x="1690"/>
        <item x="1862"/>
        <item x="2314"/>
        <item x="405"/>
        <item x="550"/>
        <item x="1188"/>
        <item x="1373"/>
        <item x="2426"/>
        <item x="831"/>
        <item x="2693"/>
        <item x="518"/>
        <item x="2503"/>
        <item x="1120"/>
        <item x="2389"/>
        <item x="2659"/>
        <item x="964"/>
        <item x="2122"/>
        <item x="2123"/>
        <item x="2465"/>
        <item x="2569"/>
        <item x="2492"/>
        <item x="2408"/>
        <item x="1270"/>
        <item x="1939"/>
        <item x="313"/>
        <item x="2347"/>
        <item x="2373"/>
        <item x="1375"/>
        <item x="2054"/>
        <item x="2036"/>
        <item x="2034"/>
        <item x="2748"/>
        <item x="2345"/>
        <item x="903"/>
        <item x="2631"/>
        <item x="2207"/>
        <item x="2422"/>
        <item x="1077"/>
        <item x="1185"/>
        <item x="1550"/>
        <item x="2021"/>
        <item x="2023"/>
        <item x="1437"/>
        <item x="2481"/>
        <item x="2108"/>
        <item x="2507"/>
        <item x="1942"/>
        <item x="393"/>
        <item x="2602"/>
        <item x="2038"/>
        <item x="1435"/>
        <item x="830"/>
        <item x="2534"/>
        <item x="419"/>
        <item x="1313"/>
        <item x="2612"/>
        <item x="302"/>
        <item x="1804"/>
        <item x="1538"/>
        <item x="2385"/>
        <item x="877"/>
        <item x="1637"/>
        <item x="1281"/>
        <item x="1483"/>
        <item x="2639"/>
        <item x="2784"/>
        <item x="805"/>
        <item x="1602"/>
        <item x="722"/>
        <item x="1039"/>
        <item x="2695"/>
        <item x="1743"/>
        <item x="2544"/>
        <item x="627"/>
        <item x="1277"/>
        <item x="2677"/>
        <item x="2579"/>
        <item x="1707"/>
        <item x="2766"/>
        <item x="1569"/>
        <item x="1571"/>
        <item x="2342"/>
        <item x="2494"/>
        <item x="900"/>
        <item x="1215"/>
        <item x="2278"/>
        <item x="1280"/>
        <item x="2077"/>
        <item x="2105"/>
        <item x="2615"/>
        <item x="1759"/>
        <item x="2233"/>
        <item x="2713"/>
        <item x="974"/>
        <item x="2753"/>
        <item x="323"/>
        <item x="417"/>
        <item x="2134"/>
        <item x="1266"/>
        <item x="2566"/>
        <item x="1425"/>
        <item x="2742"/>
        <item x="2664"/>
        <item x="1933"/>
        <item x="390"/>
        <item x="2638"/>
        <item x="2363"/>
        <item x="2365"/>
        <item x="2075"/>
        <item x="2409"/>
        <item x="641"/>
        <item x="1709"/>
        <item x="2754"/>
        <item x="1519"/>
        <item x="2510"/>
        <item x="904"/>
        <item x="2537"/>
        <item x="2640"/>
        <item x="1677"/>
        <item x="1678"/>
        <item x="1669"/>
        <item x="2406"/>
        <item x="2457"/>
        <item x="740"/>
        <item x="1167"/>
        <item x="1748"/>
        <item x="2576"/>
        <item x="625"/>
        <item x="1725"/>
        <item x="1539"/>
        <item x="824"/>
        <item x="2698"/>
        <item x="2692"/>
        <item x="2691"/>
        <item x="1470"/>
        <item x="1471"/>
        <item x="2189"/>
        <item x="1751"/>
        <item x="2779"/>
        <item x="2009"/>
        <item x="2049"/>
        <item x="893"/>
        <item x="2485"/>
        <item x="1422"/>
        <item x="2567"/>
        <item x="836"/>
        <item x="867"/>
        <item x="2266"/>
        <item x="2433"/>
        <item x="2441"/>
        <item x="1496"/>
        <item x="2680"/>
        <item x="2405"/>
        <item x="1961"/>
        <item x="1267"/>
        <item x="2285"/>
        <item x="2057"/>
        <item x="2056"/>
        <item x="2414"/>
        <item x="1636"/>
        <item x="1754"/>
        <item x="1630"/>
        <item x="1635"/>
        <item x="545"/>
        <item x="2428"/>
        <item x="535"/>
        <item x="1904"/>
        <item x="2788"/>
        <item x="1166"/>
        <item x="392"/>
        <item x="2699"/>
        <item x="1789"/>
        <item x="2472"/>
        <item x="886"/>
        <item x="2174"/>
        <item x="359"/>
        <item x="1752"/>
        <item x="2253"/>
        <item x="2727"/>
        <item x="2783"/>
        <item x="1433"/>
        <item x="2311"/>
        <item x="2341"/>
        <item x="1459"/>
        <item x="646"/>
        <item x="2712"/>
        <item x="2528"/>
        <item x="2394"/>
        <item x="2769"/>
        <item x="2577"/>
        <item x="2568"/>
        <item x="2129"/>
        <item x="1194"/>
        <item x="1558"/>
        <item x="482"/>
        <item x="2120"/>
        <item x="2667"/>
        <item x="1434"/>
        <item x="485"/>
        <item x="2478"/>
        <item x="2072"/>
        <item x="2682"/>
        <item x="2634"/>
        <item x="2469"/>
        <item x="1681"/>
        <item x="2117"/>
        <item x="1469"/>
        <item x="1468"/>
        <item x="882"/>
        <item x="2187"/>
        <item x="1877"/>
        <item x="1924"/>
        <item x="2319"/>
        <item x="2351"/>
        <item x="1931"/>
        <item x="1660"/>
        <item x="2489"/>
        <item x="1815"/>
        <item x="848"/>
        <item x="2384"/>
        <item x="2561"/>
        <item x="406"/>
        <item x="1801"/>
        <item x="1560"/>
        <item x="2043"/>
        <item x="2526"/>
        <item x="2124"/>
        <item x="2041"/>
        <item x="2010"/>
        <item x="486"/>
        <item x="1004"/>
        <item x="2059"/>
        <item x="2499"/>
        <item x="2403"/>
        <item x="2637"/>
        <item x="2750"/>
        <item x="1154"/>
        <item x="1078"/>
        <item x="2549"/>
        <item x="2470"/>
        <item x="2785"/>
        <item x="2643"/>
        <item x="1834"/>
        <item x="2390"/>
        <item x="1568"/>
        <item x="1175"/>
        <item x="969"/>
        <item x="2636"/>
        <item x="2464"/>
        <item x="2666"/>
        <item x="1190"/>
        <item x="2264"/>
        <item x="2398"/>
        <item x="776"/>
        <item x="887"/>
        <item x="1962"/>
        <item x="1411"/>
        <item x="2513"/>
        <item x="1505"/>
        <item x="2685"/>
        <item x="2547"/>
        <item x="2461"/>
        <item x="622"/>
        <item x="2583"/>
        <item x="768"/>
        <item x="1228"/>
        <item x="1212"/>
        <item x="2058"/>
        <item x="2539"/>
        <item x="2090"/>
        <item x="906"/>
        <item x="901"/>
        <item x="2199"/>
        <item x="2681"/>
        <item x="2635"/>
        <item x="1193"/>
        <item x="1050"/>
        <item x="2749"/>
        <item x="1346"/>
        <item x="2079"/>
        <item x="2065"/>
        <item x="850"/>
        <item x="2471"/>
        <item x="2102"/>
        <item x="2476"/>
        <item x="2590"/>
        <item x="1014"/>
        <item x="2550"/>
        <item x="2591"/>
        <item x="2711"/>
        <item x="1478"/>
        <item x="1156"/>
        <item x="1056"/>
        <item x="2031"/>
        <item x="2649"/>
        <item x="2504"/>
        <item x="1455"/>
        <item x="2764"/>
        <item x="2739"/>
        <item x="2125"/>
        <item x="2617"/>
        <item x="2619"/>
        <item x="1164"/>
        <item x="2071"/>
        <item x="2710"/>
        <item x="1214"/>
        <item x="1833"/>
        <item x="2101"/>
        <item x="2675"/>
        <item x="1204"/>
        <item x="1423"/>
        <item x="2310"/>
        <item x="1918"/>
        <item x="2500"/>
        <item x="1463"/>
        <item x="2542"/>
        <item x="1836"/>
        <item x="1288"/>
        <item x="2600"/>
        <item x="2580"/>
        <item x="1880"/>
        <item x="2313"/>
        <item x="1018"/>
        <item x="849"/>
        <item x="837"/>
        <item x="2463"/>
        <item x="1413"/>
        <item x="2589"/>
        <item x="1484"/>
        <item x="2484"/>
        <item x="1012"/>
        <item x="2540"/>
        <item x="464"/>
        <item x="2771"/>
        <item x="2610"/>
        <item x="1908"/>
        <item x="1540"/>
        <item x="1706"/>
        <item x="1247"/>
        <item x="2262"/>
        <item x="616"/>
        <item x="2446"/>
        <item x="1556"/>
        <item x="1015"/>
        <item x="2378"/>
        <item x="1462"/>
        <item x="2208"/>
        <item x="1881"/>
        <item x="615"/>
        <item x="2781"/>
        <item x="1932"/>
        <item x="2574"/>
        <item x="2410"/>
        <item x="847"/>
        <item x="2361"/>
        <item x="1589"/>
        <item x="2490"/>
        <item x="2647"/>
        <item x="1805"/>
        <item x="1033"/>
        <item x="2593"/>
        <item x="1541"/>
        <item x="2073"/>
        <item x="2061"/>
        <item x="651"/>
        <item x="1800"/>
        <item x="1246"/>
        <item x="2674"/>
        <item x="1744"/>
        <item x="2527"/>
        <item x="1290"/>
        <item x="1878"/>
        <item x="2279"/>
        <item x="2620"/>
        <item x="885"/>
        <item x="1708"/>
        <item x="2396"/>
        <item x="1155"/>
        <item x="1582"/>
        <item x="2523"/>
        <item x="2585"/>
        <item x="1036"/>
        <item x="2570"/>
        <item x="1172"/>
        <item x="1770"/>
        <item x="2443"/>
        <item x="1879"/>
        <item x="2114"/>
        <item x="2533"/>
        <item x="1852"/>
        <item x="1210"/>
        <item x="919"/>
        <item x="1453"/>
        <item x="1203"/>
        <item x="2595"/>
        <item x="2679"/>
        <item x="1165"/>
        <item x="892"/>
        <item x="2733"/>
        <item x="1431"/>
        <item x="1113"/>
        <item x="2096"/>
        <item x="614"/>
        <item x="1874"/>
        <item x="1192"/>
        <item x="999"/>
        <item x="1076"/>
        <item x="1520"/>
        <item x="2030"/>
        <item x="1058"/>
        <item x="1929"/>
        <item x="1148"/>
        <item x="2506"/>
        <item x="1893"/>
        <item x="2495"/>
        <item x="2751"/>
        <item x="544"/>
        <item x="1913"/>
        <item x="2763"/>
        <item x="2646"/>
        <item x="880"/>
        <item x="2687"/>
        <item x="1905"/>
        <item x="1472"/>
        <item x="888"/>
        <item x="902"/>
        <item x="1075"/>
        <item x="2477"/>
        <item x="2407"/>
        <item x="889"/>
        <item x="1731"/>
        <item x="2594"/>
        <item x="1114"/>
        <item x="1032"/>
        <item x="1191"/>
        <item x="2683"/>
        <item x="2650"/>
        <item x="1813"/>
        <item x="1475"/>
        <item x="823"/>
        <item x="2633"/>
        <item x="1157"/>
        <item x="1906"/>
        <item x="1631"/>
        <item x="1684"/>
        <item x="1682"/>
        <item x="1667"/>
        <item x="1665"/>
        <item x="1661"/>
        <item x="868"/>
        <item x="2360"/>
        <item x="890"/>
        <item x="767"/>
        <item x="2505"/>
        <item x="459"/>
        <item x="1079"/>
        <item x="899"/>
        <item x="2765"/>
        <item x="711"/>
        <item x="1199"/>
        <item x="1457"/>
        <item x="2611"/>
        <item x="1828"/>
        <item x="1278"/>
        <item x="2525"/>
        <item x="2613"/>
        <item x="1440"/>
        <item x="2530"/>
        <item x="2571"/>
        <item x="2438"/>
        <item x="1823"/>
        <item x="1055"/>
        <item x="2320"/>
        <item x="1935"/>
        <item x="1042"/>
        <item x="971"/>
        <item x="1835"/>
        <item x="1922"/>
        <item x="2632"/>
        <item x="2671"/>
        <item x="2601"/>
        <item x="1057"/>
        <item x="2439"/>
        <item x="2103"/>
        <item x="1080"/>
        <item x="2420"/>
        <item x="1010"/>
        <item x="2652"/>
        <item x="661"/>
        <item x="994"/>
        <item x="2573"/>
        <item x="2627"/>
        <item x="2588"/>
        <item x="2599"/>
        <item x="2651"/>
        <item x="2606"/>
        <item x="1481"/>
        <item x="2608"/>
        <item x="1865"/>
        <item x="1757"/>
        <item x="2676"/>
        <item x="879"/>
        <item x="623"/>
        <item x="650"/>
        <item x="2653"/>
        <item x="2536"/>
        <item x="1909"/>
        <item x="1875"/>
        <item x="1920"/>
        <item x="972"/>
        <item x="1912"/>
        <item x="1923"/>
        <item x="1812"/>
        <item x="2705"/>
        <item x="2575"/>
        <item x="2558"/>
        <item x="2686"/>
        <item x="644"/>
        <item x="2607"/>
        <item x="1629"/>
        <item x="2629"/>
        <item x="1919"/>
        <item x="2688"/>
        <item x="2597"/>
        <item x="1041"/>
        <item x="2672"/>
        <item x="2551"/>
        <item x="2318"/>
        <item x="1911"/>
        <item x="2660"/>
        <item x="1811"/>
        <item x="2621"/>
        <item x="2745"/>
        <item x="2655"/>
        <item x="2587"/>
        <item x="2657"/>
        <item x="2609"/>
        <item x="2673"/>
        <item x="2661"/>
        <item x="2437"/>
        <item x="2654"/>
        <item x="2628"/>
        <item x="2656"/>
        <item x="2548"/>
        <item x="2701"/>
        <item x="51"/>
        <item x="2658"/>
        <item x="2598"/>
        <item x="666"/>
        <item x="2789"/>
        <item t="default"/>
      </items>
    </pivotField>
    <pivotField axis="axisRow" compact="0" outline="0" showAll="0">
      <items count="5">
        <item x="2"/>
        <item x="1"/>
        <item x="0"/>
        <item x="3"/>
        <item t="default"/>
      </items>
    </pivotField>
  </pivotFields>
  <rowFields count="2">
    <field x="14"/>
    <field x="4"/>
  </rowFields>
  <rowItems count="15">
    <i>
      <x/>
      <x/>
    </i>
    <i r="1">
      <x v="3"/>
    </i>
    <i r="1">
      <x v="6"/>
    </i>
    <i r="1">
      <x v="7"/>
    </i>
    <i t="default">
      <x/>
    </i>
    <i>
      <x v="1"/>
      <x/>
    </i>
    <i r="1">
      <x v="3"/>
    </i>
    <i r="1">
      <x v="6"/>
    </i>
    <i t="default">
      <x v="1"/>
    </i>
    <i>
      <x v="2"/>
      <x v="1"/>
    </i>
    <i r="1">
      <x v="8"/>
    </i>
    <i t="default">
      <x v="2"/>
    </i>
    <i>
      <x v="3"/>
      <x v="9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ABAVNA" fld="10" baseField="4" baseItem="0"/>
    <dataField name="Sum of STVARNA UPORABNA" fld="13" baseField="4" baseItem="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>
        <references count="2">
          <reference field="4294967294" count="1" selected="0">
            <x v="0"/>
          </reference>
          <reference field="14" count="1" selected="0" defaultSubtotal="1">
            <x v="0"/>
          </reference>
        </references>
      </pivotArea>
    </format>
    <format dxfId="1">
      <pivotArea outline="0" fieldPosition="0">
        <references count="2">
          <reference field="4294967294" count="1" selected="0">
            <x v="1"/>
          </reference>
          <reference field="14" count="1" selected="0" defaultSubtotal="1">
            <x v="1"/>
          </reference>
        </references>
      </pivotArea>
    </format>
    <format dxfId="0">
      <pivotArea outline="0" fieldPosition="0">
        <references count="2">
          <reference field="4294967294" count="1" selected="0">
            <x v="0"/>
          </reference>
          <reference field="14" count="1" selected="0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8"/>
  <sheetViews>
    <sheetView tabSelected="1" workbookViewId="0">
      <selection activeCell="A8" sqref="A8"/>
    </sheetView>
  </sheetViews>
  <sheetFormatPr defaultColWidth="9.140625" defaultRowHeight="12.75"/>
  <cols>
    <col min="1" max="1" width="5.28515625" customWidth="1"/>
    <col min="2" max="2" width="41.140625" customWidth="1"/>
    <col min="3" max="3" width="45.140625" customWidth="1"/>
  </cols>
  <sheetData>
    <row r="1" spans="1:3" ht="15.75">
      <c r="A1" s="58" t="s">
        <v>61</v>
      </c>
    </row>
    <row r="2" spans="1:3">
      <c r="A2" t="s">
        <v>101</v>
      </c>
    </row>
    <row r="4" spans="1:3">
      <c r="A4" s="104" t="s">
        <v>62</v>
      </c>
      <c r="B4" s="104"/>
      <c r="C4" s="97" t="s">
        <v>63</v>
      </c>
    </row>
    <row r="5" spans="1:3" ht="39" customHeight="1">
      <c r="A5" s="98" t="s">
        <v>64</v>
      </c>
      <c r="B5" s="99" t="s">
        <v>65</v>
      </c>
      <c r="C5" s="100">
        <f>'troskovnik_imovina '!F35</f>
        <v>0</v>
      </c>
    </row>
    <row r="6" spans="1:3" ht="39" customHeight="1">
      <c r="A6" s="98" t="s">
        <v>66</v>
      </c>
      <c r="B6" s="99" t="s">
        <v>102</v>
      </c>
      <c r="C6" s="100">
        <f>troskovnik_potres!F7</f>
        <v>0</v>
      </c>
    </row>
    <row r="7" spans="1:3" ht="35.25" customHeight="1">
      <c r="A7" s="98" t="s">
        <v>103</v>
      </c>
      <c r="B7" s="99" t="s">
        <v>67</v>
      </c>
      <c r="C7" s="100">
        <f>'troskovnik_D&amp;O'!H10</f>
        <v>0</v>
      </c>
    </row>
    <row r="8" spans="1:3" ht="35.25" customHeight="1">
      <c r="A8" s="101"/>
      <c r="B8" s="102" t="s">
        <v>68</v>
      </c>
      <c r="C8" s="103">
        <f>C5+C6+C7</f>
        <v>0</v>
      </c>
    </row>
  </sheetData>
  <sheetProtection algorithmName="SHA-512" hashValue="oGukGGdtPnWSSzwXTXUkAMZNOvEnuYR/lAaJq2XF5VSw09pTxDzOcRZNIDqz925ogPe1JgsJVLqNmAJxwfkvJw==" saltValue="KYQ+zutNRoymozPLG8z7XQ==" spinCount="100000" sheet="1" objects="1" scenarios="1"/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43"/>
  <sheetViews>
    <sheetView showGridLines="0" topLeftCell="A21" zoomScaleNormal="100" workbookViewId="0">
      <selection activeCell="F18" sqref="F18:F22"/>
    </sheetView>
  </sheetViews>
  <sheetFormatPr defaultRowHeight="12.75"/>
  <cols>
    <col min="1" max="1" width="5.140625" customWidth="1"/>
    <col min="2" max="2" width="78.28515625" customWidth="1"/>
    <col min="3" max="3" width="22.140625" customWidth="1"/>
    <col min="4" max="4" width="19.140625" customWidth="1"/>
    <col min="5" max="5" width="19.42578125" customWidth="1"/>
    <col min="6" max="6" width="11.85546875" customWidth="1"/>
    <col min="7" max="7" width="18.28515625" customWidth="1"/>
    <col min="8" max="8" width="16.140625" customWidth="1"/>
    <col min="9" max="9" width="30.5703125" customWidth="1"/>
    <col min="10" max="10" width="63.7109375" customWidth="1"/>
    <col min="237" max="237" width="5.140625" customWidth="1"/>
    <col min="238" max="238" width="38.42578125" customWidth="1"/>
    <col min="239" max="240" width="16.7109375" customWidth="1"/>
    <col min="241" max="241" width="13.42578125" customWidth="1"/>
    <col min="242" max="242" width="15.7109375" customWidth="1"/>
    <col min="243" max="243" width="13.7109375" customWidth="1"/>
    <col min="244" max="244" width="15.28515625" customWidth="1"/>
    <col min="493" max="493" width="5.140625" customWidth="1"/>
    <col min="494" max="494" width="38.42578125" customWidth="1"/>
    <col min="495" max="496" width="16.7109375" customWidth="1"/>
    <col min="497" max="497" width="13.42578125" customWidth="1"/>
    <col min="498" max="498" width="15.7109375" customWidth="1"/>
    <col min="499" max="499" width="13.7109375" customWidth="1"/>
    <col min="500" max="500" width="15.28515625" customWidth="1"/>
    <col min="749" max="749" width="5.140625" customWidth="1"/>
    <col min="750" max="750" width="38.42578125" customWidth="1"/>
    <col min="751" max="752" width="16.7109375" customWidth="1"/>
    <col min="753" max="753" width="13.42578125" customWidth="1"/>
    <col min="754" max="754" width="15.7109375" customWidth="1"/>
    <col min="755" max="755" width="13.7109375" customWidth="1"/>
    <col min="756" max="756" width="15.28515625" customWidth="1"/>
    <col min="1005" max="1005" width="5.140625" customWidth="1"/>
    <col min="1006" max="1006" width="38.42578125" customWidth="1"/>
    <col min="1007" max="1008" width="16.7109375" customWidth="1"/>
    <col min="1009" max="1009" width="13.42578125" customWidth="1"/>
    <col min="1010" max="1010" width="15.7109375" customWidth="1"/>
    <col min="1011" max="1011" width="13.7109375" customWidth="1"/>
    <col min="1012" max="1012" width="15.28515625" customWidth="1"/>
    <col min="1261" max="1261" width="5.140625" customWidth="1"/>
    <col min="1262" max="1262" width="38.42578125" customWidth="1"/>
    <col min="1263" max="1264" width="16.7109375" customWidth="1"/>
    <col min="1265" max="1265" width="13.42578125" customWidth="1"/>
    <col min="1266" max="1266" width="15.7109375" customWidth="1"/>
    <col min="1267" max="1267" width="13.7109375" customWidth="1"/>
    <col min="1268" max="1268" width="15.28515625" customWidth="1"/>
    <col min="1517" max="1517" width="5.140625" customWidth="1"/>
    <col min="1518" max="1518" width="38.42578125" customWidth="1"/>
    <col min="1519" max="1520" width="16.7109375" customWidth="1"/>
    <col min="1521" max="1521" width="13.42578125" customWidth="1"/>
    <col min="1522" max="1522" width="15.7109375" customWidth="1"/>
    <col min="1523" max="1523" width="13.7109375" customWidth="1"/>
    <col min="1524" max="1524" width="15.28515625" customWidth="1"/>
    <col min="1773" max="1773" width="5.140625" customWidth="1"/>
    <col min="1774" max="1774" width="38.42578125" customWidth="1"/>
    <col min="1775" max="1776" width="16.7109375" customWidth="1"/>
    <col min="1777" max="1777" width="13.42578125" customWidth="1"/>
    <col min="1778" max="1778" width="15.7109375" customWidth="1"/>
    <col min="1779" max="1779" width="13.7109375" customWidth="1"/>
    <col min="1780" max="1780" width="15.28515625" customWidth="1"/>
    <col min="2029" max="2029" width="5.140625" customWidth="1"/>
    <col min="2030" max="2030" width="38.42578125" customWidth="1"/>
    <col min="2031" max="2032" width="16.7109375" customWidth="1"/>
    <col min="2033" max="2033" width="13.42578125" customWidth="1"/>
    <col min="2034" max="2034" width="15.7109375" customWidth="1"/>
    <col min="2035" max="2035" width="13.7109375" customWidth="1"/>
    <col min="2036" max="2036" width="15.28515625" customWidth="1"/>
    <col min="2285" max="2285" width="5.140625" customWidth="1"/>
    <col min="2286" max="2286" width="38.42578125" customWidth="1"/>
    <col min="2287" max="2288" width="16.7109375" customWidth="1"/>
    <col min="2289" max="2289" width="13.42578125" customWidth="1"/>
    <col min="2290" max="2290" width="15.7109375" customWidth="1"/>
    <col min="2291" max="2291" width="13.7109375" customWidth="1"/>
    <col min="2292" max="2292" width="15.28515625" customWidth="1"/>
    <col min="2541" max="2541" width="5.140625" customWidth="1"/>
    <col min="2542" max="2542" width="38.42578125" customWidth="1"/>
    <col min="2543" max="2544" width="16.7109375" customWidth="1"/>
    <col min="2545" max="2545" width="13.42578125" customWidth="1"/>
    <col min="2546" max="2546" width="15.7109375" customWidth="1"/>
    <col min="2547" max="2547" width="13.7109375" customWidth="1"/>
    <col min="2548" max="2548" width="15.28515625" customWidth="1"/>
    <col min="2797" max="2797" width="5.140625" customWidth="1"/>
    <col min="2798" max="2798" width="38.42578125" customWidth="1"/>
    <col min="2799" max="2800" width="16.7109375" customWidth="1"/>
    <col min="2801" max="2801" width="13.42578125" customWidth="1"/>
    <col min="2802" max="2802" width="15.7109375" customWidth="1"/>
    <col min="2803" max="2803" width="13.7109375" customWidth="1"/>
    <col min="2804" max="2804" width="15.28515625" customWidth="1"/>
    <col min="3053" max="3053" width="5.140625" customWidth="1"/>
    <col min="3054" max="3054" width="38.42578125" customWidth="1"/>
    <col min="3055" max="3056" width="16.7109375" customWidth="1"/>
    <col min="3057" max="3057" width="13.42578125" customWidth="1"/>
    <col min="3058" max="3058" width="15.7109375" customWidth="1"/>
    <col min="3059" max="3059" width="13.7109375" customWidth="1"/>
    <col min="3060" max="3060" width="15.28515625" customWidth="1"/>
    <col min="3309" max="3309" width="5.140625" customWidth="1"/>
    <col min="3310" max="3310" width="38.42578125" customWidth="1"/>
    <col min="3311" max="3312" width="16.7109375" customWidth="1"/>
    <col min="3313" max="3313" width="13.42578125" customWidth="1"/>
    <col min="3314" max="3314" width="15.7109375" customWidth="1"/>
    <col min="3315" max="3315" width="13.7109375" customWidth="1"/>
    <col min="3316" max="3316" width="15.28515625" customWidth="1"/>
    <col min="3565" max="3565" width="5.140625" customWidth="1"/>
    <col min="3566" max="3566" width="38.42578125" customWidth="1"/>
    <col min="3567" max="3568" width="16.7109375" customWidth="1"/>
    <col min="3569" max="3569" width="13.42578125" customWidth="1"/>
    <col min="3570" max="3570" width="15.7109375" customWidth="1"/>
    <col min="3571" max="3571" width="13.7109375" customWidth="1"/>
    <col min="3572" max="3572" width="15.28515625" customWidth="1"/>
    <col min="3821" max="3821" width="5.140625" customWidth="1"/>
    <col min="3822" max="3822" width="38.42578125" customWidth="1"/>
    <col min="3823" max="3824" width="16.7109375" customWidth="1"/>
    <col min="3825" max="3825" width="13.42578125" customWidth="1"/>
    <col min="3826" max="3826" width="15.7109375" customWidth="1"/>
    <col min="3827" max="3827" width="13.7109375" customWidth="1"/>
    <col min="3828" max="3828" width="15.28515625" customWidth="1"/>
    <col min="4077" max="4077" width="5.140625" customWidth="1"/>
    <col min="4078" max="4078" width="38.42578125" customWidth="1"/>
    <col min="4079" max="4080" width="16.7109375" customWidth="1"/>
    <col min="4081" max="4081" width="13.42578125" customWidth="1"/>
    <col min="4082" max="4082" width="15.7109375" customWidth="1"/>
    <col min="4083" max="4083" width="13.7109375" customWidth="1"/>
    <col min="4084" max="4084" width="15.28515625" customWidth="1"/>
    <col min="4333" max="4333" width="5.140625" customWidth="1"/>
    <col min="4334" max="4334" width="38.42578125" customWidth="1"/>
    <col min="4335" max="4336" width="16.7109375" customWidth="1"/>
    <col min="4337" max="4337" width="13.42578125" customWidth="1"/>
    <col min="4338" max="4338" width="15.7109375" customWidth="1"/>
    <col min="4339" max="4339" width="13.7109375" customWidth="1"/>
    <col min="4340" max="4340" width="15.28515625" customWidth="1"/>
    <col min="4589" max="4589" width="5.140625" customWidth="1"/>
    <col min="4590" max="4590" width="38.42578125" customWidth="1"/>
    <col min="4591" max="4592" width="16.7109375" customWidth="1"/>
    <col min="4593" max="4593" width="13.42578125" customWidth="1"/>
    <col min="4594" max="4594" width="15.7109375" customWidth="1"/>
    <col min="4595" max="4595" width="13.7109375" customWidth="1"/>
    <col min="4596" max="4596" width="15.28515625" customWidth="1"/>
    <col min="4845" max="4845" width="5.140625" customWidth="1"/>
    <col min="4846" max="4846" width="38.42578125" customWidth="1"/>
    <col min="4847" max="4848" width="16.7109375" customWidth="1"/>
    <col min="4849" max="4849" width="13.42578125" customWidth="1"/>
    <col min="4850" max="4850" width="15.7109375" customWidth="1"/>
    <col min="4851" max="4851" width="13.7109375" customWidth="1"/>
    <col min="4852" max="4852" width="15.28515625" customWidth="1"/>
    <col min="5101" max="5101" width="5.140625" customWidth="1"/>
    <col min="5102" max="5102" width="38.42578125" customWidth="1"/>
    <col min="5103" max="5104" width="16.7109375" customWidth="1"/>
    <col min="5105" max="5105" width="13.42578125" customWidth="1"/>
    <col min="5106" max="5106" width="15.7109375" customWidth="1"/>
    <col min="5107" max="5107" width="13.7109375" customWidth="1"/>
    <col min="5108" max="5108" width="15.28515625" customWidth="1"/>
    <col min="5357" max="5357" width="5.140625" customWidth="1"/>
    <col min="5358" max="5358" width="38.42578125" customWidth="1"/>
    <col min="5359" max="5360" width="16.7109375" customWidth="1"/>
    <col min="5361" max="5361" width="13.42578125" customWidth="1"/>
    <col min="5362" max="5362" width="15.7109375" customWidth="1"/>
    <col min="5363" max="5363" width="13.7109375" customWidth="1"/>
    <col min="5364" max="5364" width="15.28515625" customWidth="1"/>
    <col min="5613" max="5613" width="5.140625" customWidth="1"/>
    <col min="5614" max="5614" width="38.42578125" customWidth="1"/>
    <col min="5615" max="5616" width="16.7109375" customWidth="1"/>
    <col min="5617" max="5617" width="13.42578125" customWidth="1"/>
    <col min="5618" max="5618" width="15.7109375" customWidth="1"/>
    <col min="5619" max="5619" width="13.7109375" customWidth="1"/>
    <col min="5620" max="5620" width="15.28515625" customWidth="1"/>
    <col min="5869" max="5869" width="5.140625" customWidth="1"/>
    <col min="5870" max="5870" width="38.42578125" customWidth="1"/>
    <col min="5871" max="5872" width="16.7109375" customWidth="1"/>
    <col min="5873" max="5873" width="13.42578125" customWidth="1"/>
    <col min="5874" max="5874" width="15.7109375" customWidth="1"/>
    <col min="5875" max="5875" width="13.7109375" customWidth="1"/>
    <col min="5876" max="5876" width="15.28515625" customWidth="1"/>
    <col min="6125" max="6125" width="5.140625" customWidth="1"/>
    <col min="6126" max="6126" width="38.42578125" customWidth="1"/>
    <col min="6127" max="6128" width="16.7109375" customWidth="1"/>
    <col min="6129" max="6129" width="13.42578125" customWidth="1"/>
    <col min="6130" max="6130" width="15.7109375" customWidth="1"/>
    <col min="6131" max="6131" width="13.7109375" customWidth="1"/>
    <col min="6132" max="6132" width="15.28515625" customWidth="1"/>
    <col min="6381" max="6381" width="5.140625" customWidth="1"/>
    <col min="6382" max="6382" width="38.42578125" customWidth="1"/>
    <col min="6383" max="6384" width="16.7109375" customWidth="1"/>
    <col min="6385" max="6385" width="13.42578125" customWidth="1"/>
    <col min="6386" max="6386" width="15.7109375" customWidth="1"/>
    <col min="6387" max="6387" width="13.7109375" customWidth="1"/>
    <col min="6388" max="6388" width="15.28515625" customWidth="1"/>
    <col min="6637" max="6637" width="5.140625" customWidth="1"/>
    <col min="6638" max="6638" width="38.42578125" customWidth="1"/>
    <col min="6639" max="6640" width="16.7109375" customWidth="1"/>
    <col min="6641" max="6641" width="13.42578125" customWidth="1"/>
    <col min="6642" max="6642" width="15.7109375" customWidth="1"/>
    <col min="6643" max="6643" width="13.7109375" customWidth="1"/>
    <col min="6644" max="6644" width="15.28515625" customWidth="1"/>
    <col min="6893" max="6893" width="5.140625" customWidth="1"/>
    <col min="6894" max="6894" width="38.42578125" customWidth="1"/>
    <col min="6895" max="6896" width="16.7109375" customWidth="1"/>
    <col min="6897" max="6897" width="13.42578125" customWidth="1"/>
    <col min="6898" max="6898" width="15.7109375" customWidth="1"/>
    <col min="6899" max="6899" width="13.7109375" customWidth="1"/>
    <col min="6900" max="6900" width="15.28515625" customWidth="1"/>
    <col min="7149" max="7149" width="5.140625" customWidth="1"/>
    <col min="7150" max="7150" width="38.42578125" customWidth="1"/>
    <col min="7151" max="7152" width="16.7109375" customWidth="1"/>
    <col min="7153" max="7153" width="13.42578125" customWidth="1"/>
    <col min="7154" max="7154" width="15.7109375" customWidth="1"/>
    <col min="7155" max="7155" width="13.7109375" customWidth="1"/>
    <col min="7156" max="7156" width="15.28515625" customWidth="1"/>
    <col min="7405" max="7405" width="5.140625" customWidth="1"/>
    <col min="7406" max="7406" width="38.42578125" customWidth="1"/>
    <col min="7407" max="7408" width="16.7109375" customWidth="1"/>
    <col min="7409" max="7409" width="13.42578125" customWidth="1"/>
    <col min="7410" max="7410" width="15.7109375" customWidth="1"/>
    <col min="7411" max="7411" width="13.7109375" customWidth="1"/>
    <col min="7412" max="7412" width="15.28515625" customWidth="1"/>
    <col min="7661" max="7661" width="5.140625" customWidth="1"/>
    <col min="7662" max="7662" width="38.42578125" customWidth="1"/>
    <col min="7663" max="7664" width="16.7109375" customWidth="1"/>
    <col min="7665" max="7665" width="13.42578125" customWidth="1"/>
    <col min="7666" max="7666" width="15.7109375" customWidth="1"/>
    <col min="7667" max="7667" width="13.7109375" customWidth="1"/>
    <col min="7668" max="7668" width="15.28515625" customWidth="1"/>
    <col min="7917" max="7917" width="5.140625" customWidth="1"/>
    <col min="7918" max="7918" width="38.42578125" customWidth="1"/>
    <col min="7919" max="7920" width="16.7109375" customWidth="1"/>
    <col min="7921" max="7921" width="13.42578125" customWidth="1"/>
    <col min="7922" max="7922" width="15.7109375" customWidth="1"/>
    <col min="7923" max="7923" width="13.7109375" customWidth="1"/>
    <col min="7924" max="7924" width="15.28515625" customWidth="1"/>
    <col min="8173" max="8173" width="5.140625" customWidth="1"/>
    <col min="8174" max="8174" width="38.42578125" customWidth="1"/>
    <col min="8175" max="8176" width="16.7109375" customWidth="1"/>
    <col min="8177" max="8177" width="13.42578125" customWidth="1"/>
    <col min="8178" max="8178" width="15.7109375" customWidth="1"/>
    <col min="8179" max="8179" width="13.7109375" customWidth="1"/>
    <col min="8180" max="8180" width="15.28515625" customWidth="1"/>
    <col min="8429" max="8429" width="5.140625" customWidth="1"/>
    <col min="8430" max="8430" width="38.42578125" customWidth="1"/>
    <col min="8431" max="8432" width="16.7109375" customWidth="1"/>
    <col min="8433" max="8433" width="13.42578125" customWidth="1"/>
    <col min="8434" max="8434" width="15.7109375" customWidth="1"/>
    <col min="8435" max="8435" width="13.7109375" customWidth="1"/>
    <col min="8436" max="8436" width="15.28515625" customWidth="1"/>
    <col min="8685" max="8685" width="5.140625" customWidth="1"/>
    <col min="8686" max="8686" width="38.42578125" customWidth="1"/>
    <col min="8687" max="8688" width="16.7109375" customWidth="1"/>
    <col min="8689" max="8689" width="13.42578125" customWidth="1"/>
    <col min="8690" max="8690" width="15.7109375" customWidth="1"/>
    <col min="8691" max="8691" width="13.7109375" customWidth="1"/>
    <col min="8692" max="8692" width="15.28515625" customWidth="1"/>
    <col min="8941" max="8941" width="5.140625" customWidth="1"/>
    <col min="8942" max="8942" width="38.42578125" customWidth="1"/>
    <col min="8943" max="8944" width="16.7109375" customWidth="1"/>
    <col min="8945" max="8945" width="13.42578125" customWidth="1"/>
    <col min="8946" max="8946" width="15.7109375" customWidth="1"/>
    <col min="8947" max="8947" width="13.7109375" customWidth="1"/>
    <col min="8948" max="8948" width="15.28515625" customWidth="1"/>
    <col min="9197" max="9197" width="5.140625" customWidth="1"/>
    <col min="9198" max="9198" width="38.42578125" customWidth="1"/>
    <col min="9199" max="9200" width="16.7109375" customWidth="1"/>
    <col min="9201" max="9201" width="13.42578125" customWidth="1"/>
    <col min="9202" max="9202" width="15.7109375" customWidth="1"/>
    <col min="9203" max="9203" width="13.7109375" customWidth="1"/>
    <col min="9204" max="9204" width="15.28515625" customWidth="1"/>
    <col min="9453" max="9453" width="5.140625" customWidth="1"/>
    <col min="9454" max="9454" width="38.42578125" customWidth="1"/>
    <col min="9455" max="9456" width="16.7109375" customWidth="1"/>
    <col min="9457" max="9457" width="13.42578125" customWidth="1"/>
    <col min="9458" max="9458" width="15.7109375" customWidth="1"/>
    <col min="9459" max="9459" width="13.7109375" customWidth="1"/>
    <col min="9460" max="9460" width="15.28515625" customWidth="1"/>
    <col min="9709" max="9709" width="5.140625" customWidth="1"/>
    <col min="9710" max="9710" width="38.42578125" customWidth="1"/>
    <col min="9711" max="9712" width="16.7109375" customWidth="1"/>
    <col min="9713" max="9713" width="13.42578125" customWidth="1"/>
    <col min="9714" max="9714" width="15.7109375" customWidth="1"/>
    <col min="9715" max="9715" width="13.7109375" customWidth="1"/>
    <col min="9716" max="9716" width="15.28515625" customWidth="1"/>
    <col min="9965" max="9965" width="5.140625" customWidth="1"/>
    <col min="9966" max="9966" width="38.42578125" customWidth="1"/>
    <col min="9967" max="9968" width="16.7109375" customWidth="1"/>
    <col min="9969" max="9969" width="13.42578125" customWidth="1"/>
    <col min="9970" max="9970" width="15.7109375" customWidth="1"/>
    <col min="9971" max="9971" width="13.7109375" customWidth="1"/>
    <col min="9972" max="9972" width="15.28515625" customWidth="1"/>
    <col min="10221" max="10221" width="5.140625" customWidth="1"/>
    <col min="10222" max="10222" width="38.42578125" customWidth="1"/>
    <col min="10223" max="10224" width="16.7109375" customWidth="1"/>
    <col min="10225" max="10225" width="13.42578125" customWidth="1"/>
    <col min="10226" max="10226" width="15.7109375" customWidth="1"/>
    <col min="10227" max="10227" width="13.7109375" customWidth="1"/>
    <col min="10228" max="10228" width="15.28515625" customWidth="1"/>
    <col min="10477" max="10477" width="5.140625" customWidth="1"/>
    <col min="10478" max="10478" width="38.42578125" customWidth="1"/>
    <col min="10479" max="10480" width="16.7109375" customWidth="1"/>
    <col min="10481" max="10481" width="13.42578125" customWidth="1"/>
    <col min="10482" max="10482" width="15.7109375" customWidth="1"/>
    <col min="10483" max="10483" width="13.7109375" customWidth="1"/>
    <col min="10484" max="10484" width="15.28515625" customWidth="1"/>
    <col min="10733" max="10733" width="5.140625" customWidth="1"/>
    <col min="10734" max="10734" width="38.42578125" customWidth="1"/>
    <col min="10735" max="10736" width="16.7109375" customWidth="1"/>
    <col min="10737" max="10737" width="13.42578125" customWidth="1"/>
    <col min="10738" max="10738" width="15.7109375" customWidth="1"/>
    <col min="10739" max="10739" width="13.7109375" customWidth="1"/>
    <col min="10740" max="10740" width="15.28515625" customWidth="1"/>
    <col min="10989" max="10989" width="5.140625" customWidth="1"/>
    <col min="10990" max="10990" width="38.42578125" customWidth="1"/>
    <col min="10991" max="10992" width="16.7109375" customWidth="1"/>
    <col min="10993" max="10993" width="13.42578125" customWidth="1"/>
    <col min="10994" max="10994" width="15.7109375" customWidth="1"/>
    <col min="10995" max="10995" width="13.7109375" customWidth="1"/>
    <col min="10996" max="10996" width="15.28515625" customWidth="1"/>
    <col min="11245" max="11245" width="5.140625" customWidth="1"/>
    <col min="11246" max="11246" width="38.42578125" customWidth="1"/>
    <col min="11247" max="11248" width="16.7109375" customWidth="1"/>
    <col min="11249" max="11249" width="13.42578125" customWidth="1"/>
    <col min="11250" max="11250" width="15.7109375" customWidth="1"/>
    <col min="11251" max="11251" width="13.7109375" customWidth="1"/>
    <col min="11252" max="11252" width="15.28515625" customWidth="1"/>
    <col min="11501" max="11501" width="5.140625" customWidth="1"/>
    <col min="11502" max="11502" width="38.42578125" customWidth="1"/>
    <col min="11503" max="11504" width="16.7109375" customWidth="1"/>
    <col min="11505" max="11505" width="13.42578125" customWidth="1"/>
    <col min="11506" max="11506" width="15.7109375" customWidth="1"/>
    <col min="11507" max="11507" width="13.7109375" customWidth="1"/>
    <col min="11508" max="11508" width="15.28515625" customWidth="1"/>
    <col min="11757" max="11757" width="5.140625" customWidth="1"/>
    <col min="11758" max="11758" width="38.42578125" customWidth="1"/>
    <col min="11759" max="11760" width="16.7109375" customWidth="1"/>
    <col min="11761" max="11761" width="13.42578125" customWidth="1"/>
    <col min="11762" max="11762" width="15.7109375" customWidth="1"/>
    <col min="11763" max="11763" width="13.7109375" customWidth="1"/>
    <col min="11764" max="11764" width="15.28515625" customWidth="1"/>
    <col min="12013" max="12013" width="5.140625" customWidth="1"/>
    <col min="12014" max="12014" width="38.42578125" customWidth="1"/>
    <col min="12015" max="12016" width="16.7109375" customWidth="1"/>
    <col min="12017" max="12017" width="13.42578125" customWidth="1"/>
    <col min="12018" max="12018" width="15.7109375" customWidth="1"/>
    <col min="12019" max="12019" width="13.7109375" customWidth="1"/>
    <col min="12020" max="12020" width="15.28515625" customWidth="1"/>
    <col min="12269" max="12269" width="5.140625" customWidth="1"/>
    <col min="12270" max="12270" width="38.42578125" customWidth="1"/>
    <col min="12271" max="12272" width="16.7109375" customWidth="1"/>
    <col min="12273" max="12273" width="13.42578125" customWidth="1"/>
    <col min="12274" max="12274" width="15.7109375" customWidth="1"/>
    <col min="12275" max="12275" width="13.7109375" customWidth="1"/>
    <col min="12276" max="12276" width="15.28515625" customWidth="1"/>
    <col min="12525" max="12525" width="5.140625" customWidth="1"/>
    <col min="12526" max="12526" width="38.42578125" customWidth="1"/>
    <col min="12527" max="12528" width="16.7109375" customWidth="1"/>
    <col min="12529" max="12529" width="13.42578125" customWidth="1"/>
    <col min="12530" max="12530" width="15.7109375" customWidth="1"/>
    <col min="12531" max="12531" width="13.7109375" customWidth="1"/>
    <col min="12532" max="12532" width="15.28515625" customWidth="1"/>
    <col min="12781" max="12781" width="5.140625" customWidth="1"/>
    <col min="12782" max="12782" width="38.42578125" customWidth="1"/>
    <col min="12783" max="12784" width="16.7109375" customWidth="1"/>
    <col min="12785" max="12785" width="13.42578125" customWidth="1"/>
    <col min="12786" max="12786" width="15.7109375" customWidth="1"/>
    <col min="12787" max="12787" width="13.7109375" customWidth="1"/>
    <col min="12788" max="12788" width="15.28515625" customWidth="1"/>
    <col min="13037" max="13037" width="5.140625" customWidth="1"/>
    <col min="13038" max="13038" width="38.42578125" customWidth="1"/>
    <col min="13039" max="13040" width="16.7109375" customWidth="1"/>
    <col min="13041" max="13041" width="13.42578125" customWidth="1"/>
    <col min="13042" max="13042" width="15.7109375" customWidth="1"/>
    <col min="13043" max="13043" width="13.7109375" customWidth="1"/>
    <col min="13044" max="13044" width="15.28515625" customWidth="1"/>
    <col min="13293" max="13293" width="5.140625" customWidth="1"/>
    <col min="13294" max="13294" width="38.42578125" customWidth="1"/>
    <col min="13295" max="13296" width="16.7109375" customWidth="1"/>
    <col min="13297" max="13297" width="13.42578125" customWidth="1"/>
    <col min="13298" max="13298" width="15.7109375" customWidth="1"/>
    <col min="13299" max="13299" width="13.7109375" customWidth="1"/>
    <col min="13300" max="13300" width="15.28515625" customWidth="1"/>
    <col min="13549" max="13549" width="5.140625" customWidth="1"/>
    <col min="13550" max="13550" width="38.42578125" customWidth="1"/>
    <col min="13551" max="13552" width="16.7109375" customWidth="1"/>
    <col min="13553" max="13553" width="13.42578125" customWidth="1"/>
    <col min="13554" max="13554" width="15.7109375" customWidth="1"/>
    <col min="13555" max="13555" width="13.7109375" customWidth="1"/>
    <col min="13556" max="13556" width="15.28515625" customWidth="1"/>
    <col min="13805" max="13805" width="5.140625" customWidth="1"/>
    <col min="13806" max="13806" width="38.42578125" customWidth="1"/>
    <col min="13807" max="13808" width="16.7109375" customWidth="1"/>
    <col min="13809" max="13809" width="13.42578125" customWidth="1"/>
    <col min="13810" max="13810" width="15.7109375" customWidth="1"/>
    <col min="13811" max="13811" width="13.7109375" customWidth="1"/>
    <col min="13812" max="13812" width="15.28515625" customWidth="1"/>
    <col min="14061" max="14061" width="5.140625" customWidth="1"/>
    <col min="14062" max="14062" width="38.42578125" customWidth="1"/>
    <col min="14063" max="14064" width="16.7109375" customWidth="1"/>
    <col min="14065" max="14065" width="13.42578125" customWidth="1"/>
    <col min="14066" max="14066" width="15.7109375" customWidth="1"/>
    <col min="14067" max="14067" width="13.7109375" customWidth="1"/>
    <col min="14068" max="14068" width="15.28515625" customWidth="1"/>
    <col min="14317" max="14317" width="5.140625" customWidth="1"/>
    <col min="14318" max="14318" width="38.42578125" customWidth="1"/>
    <col min="14319" max="14320" width="16.7109375" customWidth="1"/>
    <col min="14321" max="14321" width="13.42578125" customWidth="1"/>
    <col min="14322" max="14322" width="15.7109375" customWidth="1"/>
    <col min="14323" max="14323" width="13.7109375" customWidth="1"/>
    <col min="14324" max="14324" width="15.28515625" customWidth="1"/>
    <col min="14573" max="14573" width="5.140625" customWidth="1"/>
    <col min="14574" max="14574" width="38.42578125" customWidth="1"/>
    <col min="14575" max="14576" width="16.7109375" customWidth="1"/>
    <col min="14577" max="14577" width="13.42578125" customWidth="1"/>
    <col min="14578" max="14578" width="15.7109375" customWidth="1"/>
    <col min="14579" max="14579" width="13.7109375" customWidth="1"/>
    <col min="14580" max="14580" width="15.28515625" customWidth="1"/>
    <col min="14829" max="14829" width="5.140625" customWidth="1"/>
    <col min="14830" max="14830" width="38.42578125" customWidth="1"/>
    <col min="14831" max="14832" width="16.7109375" customWidth="1"/>
    <col min="14833" max="14833" width="13.42578125" customWidth="1"/>
    <col min="14834" max="14834" width="15.7109375" customWidth="1"/>
    <col min="14835" max="14835" width="13.7109375" customWidth="1"/>
    <col min="14836" max="14836" width="15.28515625" customWidth="1"/>
    <col min="15085" max="15085" width="5.140625" customWidth="1"/>
    <col min="15086" max="15086" width="38.42578125" customWidth="1"/>
    <col min="15087" max="15088" width="16.7109375" customWidth="1"/>
    <col min="15089" max="15089" width="13.42578125" customWidth="1"/>
    <col min="15090" max="15090" width="15.7109375" customWidth="1"/>
    <col min="15091" max="15091" width="13.7109375" customWidth="1"/>
    <col min="15092" max="15092" width="15.28515625" customWidth="1"/>
    <col min="15341" max="15341" width="5.140625" customWidth="1"/>
    <col min="15342" max="15342" width="38.42578125" customWidth="1"/>
    <col min="15343" max="15344" width="16.7109375" customWidth="1"/>
    <col min="15345" max="15345" width="13.42578125" customWidth="1"/>
    <col min="15346" max="15346" width="15.7109375" customWidth="1"/>
    <col min="15347" max="15347" width="13.7109375" customWidth="1"/>
    <col min="15348" max="15348" width="15.28515625" customWidth="1"/>
    <col min="15597" max="15597" width="5.140625" customWidth="1"/>
    <col min="15598" max="15598" width="38.42578125" customWidth="1"/>
    <col min="15599" max="15600" width="16.7109375" customWidth="1"/>
    <col min="15601" max="15601" width="13.42578125" customWidth="1"/>
    <col min="15602" max="15602" width="15.7109375" customWidth="1"/>
    <col min="15603" max="15603" width="13.7109375" customWidth="1"/>
    <col min="15604" max="15604" width="15.28515625" customWidth="1"/>
    <col min="15853" max="15853" width="5.140625" customWidth="1"/>
    <col min="15854" max="15854" width="38.42578125" customWidth="1"/>
    <col min="15855" max="15856" width="16.7109375" customWidth="1"/>
    <col min="15857" max="15857" width="13.42578125" customWidth="1"/>
    <col min="15858" max="15858" width="15.7109375" customWidth="1"/>
    <col min="15859" max="15859" width="13.7109375" customWidth="1"/>
    <col min="15860" max="15860" width="15.28515625" customWidth="1"/>
    <col min="16109" max="16109" width="5.140625" customWidth="1"/>
    <col min="16110" max="16110" width="38.42578125" customWidth="1"/>
    <col min="16111" max="16112" width="16.7109375" customWidth="1"/>
    <col min="16113" max="16113" width="13.42578125" customWidth="1"/>
    <col min="16114" max="16114" width="15.7109375" customWidth="1"/>
    <col min="16115" max="16115" width="13.7109375" customWidth="1"/>
    <col min="16116" max="16116" width="15.28515625" customWidth="1"/>
  </cols>
  <sheetData>
    <row r="1" spans="1:9" ht="15.75">
      <c r="A1" s="24" t="s">
        <v>90</v>
      </c>
      <c r="B1" s="1"/>
      <c r="C1" s="1"/>
      <c r="D1" s="1"/>
      <c r="E1" s="1"/>
      <c r="F1" s="2"/>
      <c r="G1" s="2"/>
      <c r="H1" s="2"/>
    </row>
    <row r="2" spans="1:9" ht="15.75">
      <c r="A2" s="1" t="s">
        <v>101</v>
      </c>
      <c r="B2" s="1"/>
      <c r="C2" s="1"/>
      <c r="D2" s="1"/>
      <c r="E2" s="1"/>
      <c r="F2" s="2"/>
      <c r="G2" s="2"/>
      <c r="H2" s="2"/>
    </row>
    <row r="3" spans="1:9" ht="15.75">
      <c r="A3" s="1"/>
      <c r="B3" s="1"/>
      <c r="C3" s="1"/>
      <c r="D3" s="1"/>
      <c r="E3" s="1"/>
      <c r="F3" s="2"/>
      <c r="G3" s="2"/>
      <c r="H3" s="2"/>
    </row>
    <row r="4" spans="1:9" ht="15.75">
      <c r="A4" s="1"/>
      <c r="B4" s="59"/>
      <c r="C4" s="105" t="s">
        <v>69</v>
      </c>
      <c r="D4" s="105"/>
      <c r="E4" s="105"/>
      <c r="F4" s="105"/>
      <c r="G4" s="105"/>
      <c r="H4" s="59"/>
    </row>
    <row r="5" spans="1:9" ht="38.25">
      <c r="A5" s="1"/>
      <c r="B5" s="60" t="s">
        <v>70</v>
      </c>
      <c r="C5" s="60" t="s">
        <v>71</v>
      </c>
      <c r="D5" s="61" t="s">
        <v>83</v>
      </c>
      <c r="E5" s="60" t="s">
        <v>72</v>
      </c>
      <c r="F5" s="60" t="s">
        <v>73</v>
      </c>
      <c r="G5" s="61" t="s">
        <v>74</v>
      </c>
      <c r="H5" s="59"/>
    </row>
    <row r="6" spans="1:9" ht="15.75">
      <c r="A6" s="1"/>
      <c r="B6" s="62" t="s">
        <v>75</v>
      </c>
      <c r="C6" s="63"/>
      <c r="D6" s="63"/>
      <c r="E6" s="64">
        <v>2705180</v>
      </c>
      <c r="F6" s="63">
        <v>0</v>
      </c>
      <c r="G6" s="63"/>
      <c r="H6" s="59"/>
    </row>
    <row r="7" spans="1:9" ht="15.75">
      <c r="A7" s="1"/>
      <c r="B7" s="62" t="s">
        <v>76</v>
      </c>
      <c r="C7" s="63"/>
      <c r="D7" s="64">
        <v>131.31</v>
      </c>
      <c r="E7" s="63"/>
      <c r="F7" s="63">
        <v>0</v>
      </c>
      <c r="G7" s="63"/>
      <c r="H7" s="59"/>
    </row>
    <row r="8" spans="1:9" ht="15.75">
      <c r="A8" s="1"/>
      <c r="B8" s="62" t="s">
        <v>77</v>
      </c>
      <c r="C8" s="64">
        <v>845.53</v>
      </c>
      <c r="D8" s="64">
        <v>16240.07</v>
      </c>
      <c r="E8" s="63"/>
      <c r="F8" s="63">
        <v>0</v>
      </c>
      <c r="G8" s="63"/>
      <c r="H8" s="59"/>
    </row>
    <row r="9" spans="1:9" ht="15.75">
      <c r="A9" s="1"/>
      <c r="B9" s="62" t="s">
        <v>78</v>
      </c>
      <c r="C9" s="64">
        <v>37610.120000000003</v>
      </c>
      <c r="D9" s="64">
        <v>85909.23</v>
      </c>
      <c r="E9" s="63"/>
      <c r="F9" s="63">
        <v>0</v>
      </c>
      <c r="G9" s="63"/>
      <c r="H9" s="59"/>
    </row>
    <row r="10" spans="1:9" ht="15.75">
      <c r="A10" s="1"/>
      <c r="B10" s="62" t="s">
        <v>79</v>
      </c>
      <c r="C10" s="64">
        <v>39303.160000000003</v>
      </c>
      <c r="D10" s="64">
        <v>16507.689999999999</v>
      </c>
      <c r="E10" s="63"/>
      <c r="F10" s="63">
        <v>0</v>
      </c>
      <c r="G10" s="63"/>
      <c r="H10" s="59"/>
    </row>
    <row r="11" spans="1:9" ht="15.75">
      <c r="A11" s="1"/>
      <c r="B11" s="71" t="s">
        <v>80</v>
      </c>
      <c r="C11" s="63"/>
      <c r="D11" s="63"/>
      <c r="E11" s="63"/>
      <c r="F11" s="63">
        <v>0</v>
      </c>
      <c r="G11" s="64">
        <v>237161.47</v>
      </c>
      <c r="H11" s="96"/>
    </row>
    <row r="12" spans="1:9" ht="15.75">
      <c r="A12" s="1"/>
      <c r="B12" s="65" t="s">
        <v>81</v>
      </c>
      <c r="C12" s="66"/>
      <c r="D12" s="66"/>
      <c r="E12" s="66"/>
      <c r="F12" s="67">
        <v>5307.09</v>
      </c>
      <c r="G12" s="66"/>
      <c r="H12" s="59"/>
    </row>
    <row r="13" spans="1:9" ht="15.75">
      <c r="A13" s="1"/>
      <c r="B13" s="68" t="s">
        <v>18</v>
      </c>
      <c r="C13" s="69">
        <f>SUM(C6:C12)</f>
        <v>77758.81</v>
      </c>
      <c r="D13" s="69">
        <f>SUM(D6:D12)</f>
        <v>118788.3</v>
      </c>
      <c r="E13" s="69">
        <f>SUM(E6:E12)</f>
        <v>2705180</v>
      </c>
      <c r="F13" s="69">
        <f>SUM(F6:F12)</f>
        <v>5307.09</v>
      </c>
      <c r="G13" s="69">
        <f>SUM(G6:G12)</f>
        <v>237161.47</v>
      </c>
      <c r="H13" s="69">
        <f>C13+D13+E13+F13+G13</f>
        <v>3144195.67</v>
      </c>
    </row>
    <row r="14" spans="1:9" ht="15.75">
      <c r="A14" s="1"/>
      <c r="B14" s="1"/>
      <c r="C14" s="1"/>
      <c r="D14" s="1"/>
      <c r="E14" s="1"/>
      <c r="F14" s="2"/>
      <c r="G14" s="2"/>
      <c r="H14" s="70"/>
    </row>
    <row r="15" spans="1:9">
      <c r="A15" s="3"/>
      <c r="B15" s="2"/>
      <c r="C15" s="2"/>
      <c r="D15" s="4"/>
      <c r="E15" s="5"/>
      <c r="F15" s="2"/>
      <c r="G15" s="2"/>
      <c r="H15" s="73"/>
      <c r="I15" s="74"/>
    </row>
    <row r="16" spans="1:9" ht="13.5" thickBot="1">
      <c r="C16" s="37"/>
    </row>
    <row r="17" spans="1:10" ht="51.75" thickBot="1">
      <c r="A17" s="6" t="s">
        <v>1</v>
      </c>
      <c r="B17" s="7" t="s">
        <v>2</v>
      </c>
      <c r="C17" s="7" t="s">
        <v>84</v>
      </c>
      <c r="D17" s="8" t="s">
        <v>85</v>
      </c>
      <c r="E17" s="9" t="s">
        <v>86</v>
      </c>
      <c r="F17" s="7" t="s">
        <v>87</v>
      </c>
      <c r="G17" s="7" t="s">
        <v>88</v>
      </c>
      <c r="H17" s="10" t="s">
        <v>89</v>
      </c>
    </row>
    <row r="18" spans="1:10" ht="48.6" customHeight="1">
      <c r="A18" s="110">
        <v>1</v>
      </c>
      <c r="B18" s="11" t="s">
        <v>13</v>
      </c>
      <c r="C18" s="55">
        <f>C13</f>
        <v>77758.81</v>
      </c>
      <c r="D18" s="12">
        <f>C18</f>
        <v>77758.81</v>
      </c>
      <c r="E18" s="112">
        <v>0</v>
      </c>
      <c r="F18" s="114"/>
      <c r="G18" s="116">
        <v>0</v>
      </c>
      <c r="H18" s="106">
        <f>F18+G18</f>
        <v>0</v>
      </c>
    </row>
    <row r="19" spans="1:10" ht="45" customHeight="1">
      <c r="A19" s="111"/>
      <c r="B19" s="13" t="s">
        <v>14</v>
      </c>
      <c r="C19" s="57">
        <f>D13</f>
        <v>118788.3</v>
      </c>
      <c r="D19" s="12">
        <f>C19</f>
        <v>118788.3</v>
      </c>
      <c r="E19" s="113"/>
      <c r="F19" s="115"/>
      <c r="G19" s="117"/>
      <c r="H19" s="107"/>
    </row>
    <row r="20" spans="1:10" ht="45.6" customHeight="1">
      <c r="A20" s="111"/>
      <c r="B20" s="13" t="s">
        <v>23</v>
      </c>
      <c r="C20" s="56">
        <f>E13</f>
        <v>2705180</v>
      </c>
      <c r="D20" s="12">
        <f>C20</f>
        <v>2705180</v>
      </c>
      <c r="E20" s="113"/>
      <c r="F20" s="115"/>
      <c r="G20" s="117"/>
      <c r="H20" s="107"/>
      <c r="J20" s="26"/>
    </row>
    <row r="21" spans="1:10" ht="25.5">
      <c r="A21" s="111"/>
      <c r="B21" s="13" t="s">
        <v>15</v>
      </c>
      <c r="C21" s="56">
        <f>F13</f>
        <v>5307.09</v>
      </c>
      <c r="D21" s="12">
        <f>C21</f>
        <v>5307.09</v>
      </c>
      <c r="E21" s="113"/>
      <c r="F21" s="115"/>
      <c r="G21" s="117"/>
      <c r="H21" s="107"/>
    </row>
    <row r="22" spans="1:10" ht="25.5">
      <c r="A22" s="53"/>
      <c r="B22" s="13" t="s">
        <v>82</v>
      </c>
      <c r="C22" s="56">
        <f>G13</f>
        <v>237161.47</v>
      </c>
      <c r="D22" s="12">
        <f>C22</f>
        <v>237161.47</v>
      </c>
      <c r="E22" s="113"/>
      <c r="F22" s="115"/>
      <c r="G22" s="117"/>
      <c r="H22" s="107"/>
    </row>
    <row r="23" spans="1:10">
      <c r="A23" s="14">
        <v>2</v>
      </c>
      <c r="B23" s="15" t="s">
        <v>16</v>
      </c>
      <c r="C23" s="75">
        <v>60000</v>
      </c>
      <c r="D23" s="75">
        <v>120000</v>
      </c>
      <c r="E23" s="17">
        <v>0</v>
      </c>
      <c r="F23" s="19"/>
      <c r="G23" s="17">
        <v>0</v>
      </c>
      <c r="H23" s="20">
        <f>F23+G23</f>
        <v>0</v>
      </c>
      <c r="I23" s="72"/>
    </row>
    <row r="24" spans="1:10">
      <c r="A24" s="14">
        <v>3</v>
      </c>
      <c r="B24" s="15" t="s">
        <v>3</v>
      </c>
      <c r="C24" s="16">
        <v>275000</v>
      </c>
      <c r="D24" s="16">
        <v>550000</v>
      </c>
      <c r="E24" s="17">
        <v>0</v>
      </c>
      <c r="F24" s="19"/>
      <c r="G24" s="17">
        <v>0</v>
      </c>
      <c r="H24" s="20">
        <f t="shared" ref="H24:H34" si="0">F24+G24</f>
        <v>0</v>
      </c>
      <c r="I24" s="72"/>
      <c r="J24" s="72">
        <f>I24-I15</f>
        <v>0</v>
      </c>
    </row>
    <row r="25" spans="1:10">
      <c r="A25" s="14">
        <v>4</v>
      </c>
      <c r="B25" s="15" t="s">
        <v>4</v>
      </c>
      <c r="C25" s="16">
        <v>275000</v>
      </c>
      <c r="D25" s="16">
        <v>550000</v>
      </c>
      <c r="E25" s="17">
        <v>0</v>
      </c>
      <c r="F25" s="19"/>
      <c r="G25" s="17">
        <v>0</v>
      </c>
      <c r="H25" s="20">
        <f t="shared" si="0"/>
        <v>0</v>
      </c>
      <c r="I25" s="72"/>
    </row>
    <row r="26" spans="1:10" ht="25.5">
      <c r="A26" s="14">
        <v>6</v>
      </c>
      <c r="B26" s="15" t="s">
        <v>5</v>
      </c>
      <c r="C26" s="16">
        <v>150000</v>
      </c>
      <c r="D26" s="16">
        <v>300000</v>
      </c>
      <c r="E26" s="17">
        <v>0</v>
      </c>
      <c r="F26" s="19"/>
      <c r="G26" s="17">
        <v>0</v>
      </c>
      <c r="H26" s="20">
        <f t="shared" si="0"/>
        <v>0</v>
      </c>
      <c r="I26" s="72"/>
    </row>
    <row r="27" spans="1:10" ht="36.75" customHeight="1">
      <c r="A27" s="14">
        <v>7</v>
      </c>
      <c r="B27" s="15" t="s">
        <v>22</v>
      </c>
      <c r="C27" s="16">
        <v>225000</v>
      </c>
      <c r="D27" s="16">
        <v>450000</v>
      </c>
      <c r="E27" s="17">
        <v>0</v>
      </c>
      <c r="F27" s="19"/>
      <c r="G27" s="17">
        <v>0</v>
      </c>
      <c r="H27" s="20">
        <f t="shared" si="0"/>
        <v>0</v>
      </c>
      <c r="I27" s="72"/>
    </row>
    <row r="28" spans="1:10">
      <c r="A28" s="14">
        <v>8</v>
      </c>
      <c r="B28" s="15" t="s">
        <v>6</v>
      </c>
      <c r="C28" s="16">
        <v>175000</v>
      </c>
      <c r="D28" s="16">
        <v>350000</v>
      </c>
      <c r="E28" s="17">
        <v>1000</v>
      </c>
      <c r="F28" s="19"/>
      <c r="G28" s="17">
        <v>0</v>
      </c>
      <c r="H28" s="20">
        <f t="shared" si="0"/>
        <v>0</v>
      </c>
      <c r="I28" s="72"/>
    </row>
    <row r="29" spans="1:10">
      <c r="A29" s="14">
        <v>9</v>
      </c>
      <c r="B29" s="15" t="s">
        <v>7</v>
      </c>
      <c r="C29" s="16">
        <v>175000</v>
      </c>
      <c r="D29" s="16">
        <v>350000</v>
      </c>
      <c r="E29" s="17">
        <v>1000</v>
      </c>
      <c r="F29" s="19"/>
      <c r="G29" s="17">
        <v>0</v>
      </c>
      <c r="H29" s="20">
        <f t="shared" si="0"/>
        <v>0</v>
      </c>
      <c r="I29" s="72"/>
    </row>
    <row r="30" spans="1:10" ht="135" customHeight="1">
      <c r="A30" s="14">
        <v>10</v>
      </c>
      <c r="B30" s="15" t="s">
        <v>20</v>
      </c>
      <c r="C30" s="16">
        <v>15000</v>
      </c>
      <c r="D30" s="16">
        <f>C30*2</f>
        <v>30000</v>
      </c>
      <c r="E30" s="17">
        <v>0</v>
      </c>
      <c r="F30" s="19"/>
      <c r="G30" s="17">
        <v>0</v>
      </c>
      <c r="H30" s="20">
        <f t="shared" si="0"/>
        <v>0</v>
      </c>
      <c r="I30" s="72"/>
    </row>
    <row r="31" spans="1:10" ht="46.5" customHeight="1">
      <c r="A31" s="14">
        <v>11</v>
      </c>
      <c r="B31" s="15" t="s">
        <v>21</v>
      </c>
      <c r="C31" s="16">
        <v>200000</v>
      </c>
      <c r="D31" s="16">
        <v>400000</v>
      </c>
      <c r="E31" s="17">
        <v>0</v>
      </c>
      <c r="F31" s="19"/>
      <c r="G31" s="17">
        <v>0</v>
      </c>
      <c r="H31" s="20">
        <f t="shared" si="0"/>
        <v>0</v>
      </c>
      <c r="I31" s="72"/>
    </row>
    <row r="32" spans="1:10" ht="57.75" customHeight="1">
      <c r="A32" s="14">
        <v>12</v>
      </c>
      <c r="B32" s="15" t="s">
        <v>19</v>
      </c>
      <c r="C32" s="16">
        <v>250000</v>
      </c>
      <c r="D32" s="16">
        <f>C32*3</f>
        <v>750000</v>
      </c>
      <c r="E32" s="17">
        <v>0</v>
      </c>
      <c r="F32" s="19"/>
      <c r="G32" s="17">
        <v>0</v>
      </c>
      <c r="H32" s="20">
        <f t="shared" si="0"/>
        <v>0</v>
      </c>
      <c r="I32" s="72"/>
    </row>
    <row r="33" spans="1:9">
      <c r="A33" s="14">
        <v>13</v>
      </c>
      <c r="B33" s="15" t="s">
        <v>8</v>
      </c>
      <c r="C33" s="16">
        <v>275000</v>
      </c>
      <c r="D33" s="16">
        <v>550000</v>
      </c>
      <c r="E33" s="17">
        <v>0</v>
      </c>
      <c r="F33" s="19"/>
      <c r="G33" s="17">
        <v>0</v>
      </c>
      <c r="H33" s="20">
        <f t="shared" si="0"/>
        <v>0</v>
      </c>
      <c r="I33" s="72"/>
    </row>
    <row r="34" spans="1:9" ht="13.5" thickBot="1">
      <c r="A34" s="14">
        <v>14</v>
      </c>
      <c r="B34" s="15" t="s">
        <v>95</v>
      </c>
      <c r="C34" s="16">
        <v>60000</v>
      </c>
      <c r="D34" s="16">
        <v>120000</v>
      </c>
      <c r="E34" s="17">
        <v>1000</v>
      </c>
      <c r="F34" s="19"/>
      <c r="G34" s="17">
        <v>0</v>
      </c>
      <c r="H34" s="20">
        <f t="shared" si="0"/>
        <v>0</v>
      </c>
      <c r="I34" s="72"/>
    </row>
    <row r="35" spans="1:9" ht="13.5" thickBot="1">
      <c r="A35" s="108" t="s">
        <v>17</v>
      </c>
      <c r="B35" s="109"/>
      <c r="C35" s="109"/>
      <c r="D35" s="109"/>
      <c r="E35" s="109"/>
      <c r="F35" s="18">
        <f>SUM(F18:F34)</f>
        <v>0</v>
      </c>
      <c r="G35" s="18">
        <f>SUM(G18:G34)</f>
        <v>0</v>
      </c>
      <c r="H35" s="18">
        <f>SUM(H18:H34)</f>
        <v>0</v>
      </c>
    </row>
    <row r="37" spans="1:9">
      <c r="H37" s="25"/>
    </row>
    <row r="42" spans="1:9">
      <c r="C42" s="76"/>
      <c r="D42" s="72"/>
    </row>
    <row r="43" spans="1:9">
      <c r="C43" s="72"/>
      <c r="D43" s="72"/>
    </row>
  </sheetData>
  <sheetProtection algorithmName="SHA-512" hashValue="6bKR5XboV0SXfMkjMy/M0ykEkj7L9iOjzr/viLIQOATfBCDIDviMvXrchVvEONzHG9JItajl3457a5+pinFXVw==" saltValue="W7BJpsxfYkDiSKz1lQVCSg==" spinCount="100000" sheet="1" objects="1" scenarios="1"/>
  <mergeCells count="7">
    <mergeCell ref="C4:G4"/>
    <mergeCell ref="H18:H22"/>
    <mergeCell ref="A35:E35"/>
    <mergeCell ref="A18:A21"/>
    <mergeCell ref="E18:E22"/>
    <mergeCell ref="F18:F22"/>
    <mergeCell ref="G18:G2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Footer>&amp;L&amp;F&amp;C&amp;P&amp;R&amp;A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C18F1-6A78-47D0-9596-F637C9D624D5}">
  <sheetPr>
    <tabColor theme="0"/>
  </sheetPr>
  <dimension ref="A1:V29"/>
  <sheetViews>
    <sheetView workbookViewId="0">
      <selection activeCell="F7" sqref="F7"/>
    </sheetView>
  </sheetViews>
  <sheetFormatPr defaultRowHeight="15"/>
  <cols>
    <col min="1" max="1" width="5.85546875" style="82" customWidth="1"/>
    <col min="2" max="2" width="34.5703125" style="82" customWidth="1"/>
    <col min="3" max="4" width="15.7109375" style="82" customWidth="1"/>
    <col min="5" max="5" width="37" style="82" customWidth="1"/>
    <col min="6" max="8" width="15.7109375" style="82" customWidth="1"/>
    <col min="9" max="10" width="8.85546875" style="82"/>
    <col min="11" max="11" width="19.5703125" style="82" bestFit="1" customWidth="1"/>
    <col min="12" max="12" width="18" style="82" bestFit="1" customWidth="1"/>
    <col min="13" max="256" width="8.85546875" style="82"/>
    <col min="257" max="257" width="5.85546875" style="82" customWidth="1"/>
    <col min="258" max="258" width="34.5703125" style="82" customWidth="1"/>
    <col min="259" max="260" width="15.7109375" style="82" customWidth="1"/>
    <col min="261" max="261" width="37" style="82" customWidth="1"/>
    <col min="262" max="264" width="15.7109375" style="82" customWidth="1"/>
    <col min="265" max="266" width="8.85546875" style="82"/>
    <col min="267" max="267" width="19.5703125" style="82" bestFit="1" customWidth="1"/>
    <col min="268" max="268" width="18" style="82" bestFit="1" customWidth="1"/>
    <col min="269" max="512" width="8.85546875" style="82"/>
    <col min="513" max="513" width="5.85546875" style="82" customWidth="1"/>
    <col min="514" max="514" width="34.5703125" style="82" customWidth="1"/>
    <col min="515" max="516" width="15.7109375" style="82" customWidth="1"/>
    <col min="517" max="517" width="37" style="82" customWidth="1"/>
    <col min="518" max="520" width="15.7109375" style="82" customWidth="1"/>
    <col min="521" max="522" width="8.85546875" style="82"/>
    <col min="523" max="523" width="19.5703125" style="82" bestFit="1" customWidth="1"/>
    <col min="524" max="524" width="18" style="82" bestFit="1" customWidth="1"/>
    <col min="525" max="768" width="8.85546875" style="82"/>
    <col min="769" max="769" width="5.85546875" style="82" customWidth="1"/>
    <col min="770" max="770" width="34.5703125" style="82" customWidth="1"/>
    <col min="771" max="772" width="15.7109375" style="82" customWidth="1"/>
    <col min="773" max="773" width="37" style="82" customWidth="1"/>
    <col min="774" max="776" width="15.7109375" style="82" customWidth="1"/>
    <col min="777" max="778" width="8.85546875" style="82"/>
    <col min="779" max="779" width="19.5703125" style="82" bestFit="1" customWidth="1"/>
    <col min="780" max="780" width="18" style="82" bestFit="1" customWidth="1"/>
    <col min="781" max="1024" width="8.85546875" style="82"/>
    <col min="1025" max="1025" width="5.85546875" style="82" customWidth="1"/>
    <col min="1026" max="1026" width="34.5703125" style="82" customWidth="1"/>
    <col min="1027" max="1028" width="15.7109375" style="82" customWidth="1"/>
    <col min="1029" max="1029" width="37" style="82" customWidth="1"/>
    <col min="1030" max="1032" width="15.7109375" style="82" customWidth="1"/>
    <col min="1033" max="1034" width="8.85546875" style="82"/>
    <col min="1035" max="1035" width="19.5703125" style="82" bestFit="1" customWidth="1"/>
    <col min="1036" max="1036" width="18" style="82" bestFit="1" customWidth="1"/>
    <col min="1037" max="1280" width="8.85546875" style="82"/>
    <col min="1281" max="1281" width="5.85546875" style="82" customWidth="1"/>
    <col min="1282" max="1282" width="34.5703125" style="82" customWidth="1"/>
    <col min="1283" max="1284" width="15.7109375" style="82" customWidth="1"/>
    <col min="1285" max="1285" width="37" style="82" customWidth="1"/>
    <col min="1286" max="1288" width="15.7109375" style="82" customWidth="1"/>
    <col min="1289" max="1290" width="8.85546875" style="82"/>
    <col min="1291" max="1291" width="19.5703125" style="82" bestFit="1" customWidth="1"/>
    <col min="1292" max="1292" width="18" style="82" bestFit="1" customWidth="1"/>
    <col min="1293" max="1536" width="8.85546875" style="82"/>
    <col min="1537" max="1537" width="5.85546875" style="82" customWidth="1"/>
    <col min="1538" max="1538" width="34.5703125" style="82" customWidth="1"/>
    <col min="1539" max="1540" width="15.7109375" style="82" customWidth="1"/>
    <col min="1541" max="1541" width="37" style="82" customWidth="1"/>
    <col min="1542" max="1544" width="15.7109375" style="82" customWidth="1"/>
    <col min="1545" max="1546" width="8.85546875" style="82"/>
    <col min="1547" max="1547" width="19.5703125" style="82" bestFit="1" customWidth="1"/>
    <col min="1548" max="1548" width="18" style="82" bestFit="1" customWidth="1"/>
    <col min="1549" max="1792" width="8.85546875" style="82"/>
    <col min="1793" max="1793" width="5.85546875" style="82" customWidth="1"/>
    <col min="1794" max="1794" width="34.5703125" style="82" customWidth="1"/>
    <col min="1795" max="1796" width="15.7109375" style="82" customWidth="1"/>
    <col min="1797" max="1797" width="37" style="82" customWidth="1"/>
    <col min="1798" max="1800" width="15.7109375" style="82" customWidth="1"/>
    <col min="1801" max="1802" width="8.85546875" style="82"/>
    <col min="1803" max="1803" width="19.5703125" style="82" bestFit="1" customWidth="1"/>
    <col min="1804" max="1804" width="18" style="82" bestFit="1" customWidth="1"/>
    <col min="1805" max="2048" width="8.85546875" style="82"/>
    <col min="2049" max="2049" width="5.85546875" style="82" customWidth="1"/>
    <col min="2050" max="2050" width="34.5703125" style="82" customWidth="1"/>
    <col min="2051" max="2052" width="15.7109375" style="82" customWidth="1"/>
    <col min="2053" max="2053" width="37" style="82" customWidth="1"/>
    <col min="2054" max="2056" width="15.7109375" style="82" customWidth="1"/>
    <col min="2057" max="2058" width="8.85546875" style="82"/>
    <col min="2059" max="2059" width="19.5703125" style="82" bestFit="1" customWidth="1"/>
    <col min="2060" max="2060" width="18" style="82" bestFit="1" customWidth="1"/>
    <col min="2061" max="2304" width="8.85546875" style="82"/>
    <col min="2305" max="2305" width="5.85546875" style="82" customWidth="1"/>
    <col min="2306" max="2306" width="34.5703125" style="82" customWidth="1"/>
    <col min="2307" max="2308" width="15.7109375" style="82" customWidth="1"/>
    <col min="2309" max="2309" width="37" style="82" customWidth="1"/>
    <col min="2310" max="2312" width="15.7109375" style="82" customWidth="1"/>
    <col min="2313" max="2314" width="8.85546875" style="82"/>
    <col min="2315" max="2315" width="19.5703125" style="82" bestFit="1" customWidth="1"/>
    <col min="2316" max="2316" width="18" style="82" bestFit="1" customWidth="1"/>
    <col min="2317" max="2560" width="8.85546875" style="82"/>
    <col min="2561" max="2561" width="5.85546875" style="82" customWidth="1"/>
    <col min="2562" max="2562" width="34.5703125" style="82" customWidth="1"/>
    <col min="2563" max="2564" width="15.7109375" style="82" customWidth="1"/>
    <col min="2565" max="2565" width="37" style="82" customWidth="1"/>
    <col min="2566" max="2568" width="15.7109375" style="82" customWidth="1"/>
    <col min="2569" max="2570" width="8.85546875" style="82"/>
    <col min="2571" max="2571" width="19.5703125" style="82" bestFit="1" customWidth="1"/>
    <col min="2572" max="2572" width="18" style="82" bestFit="1" customWidth="1"/>
    <col min="2573" max="2816" width="8.85546875" style="82"/>
    <col min="2817" max="2817" width="5.85546875" style="82" customWidth="1"/>
    <col min="2818" max="2818" width="34.5703125" style="82" customWidth="1"/>
    <col min="2819" max="2820" width="15.7109375" style="82" customWidth="1"/>
    <col min="2821" max="2821" width="37" style="82" customWidth="1"/>
    <col min="2822" max="2824" width="15.7109375" style="82" customWidth="1"/>
    <col min="2825" max="2826" width="8.85546875" style="82"/>
    <col min="2827" max="2827" width="19.5703125" style="82" bestFit="1" customWidth="1"/>
    <col min="2828" max="2828" width="18" style="82" bestFit="1" customWidth="1"/>
    <col min="2829" max="3072" width="8.85546875" style="82"/>
    <col min="3073" max="3073" width="5.85546875" style="82" customWidth="1"/>
    <col min="3074" max="3074" width="34.5703125" style="82" customWidth="1"/>
    <col min="3075" max="3076" width="15.7109375" style="82" customWidth="1"/>
    <col min="3077" max="3077" width="37" style="82" customWidth="1"/>
    <col min="3078" max="3080" width="15.7109375" style="82" customWidth="1"/>
    <col min="3081" max="3082" width="8.85546875" style="82"/>
    <col min="3083" max="3083" width="19.5703125" style="82" bestFit="1" customWidth="1"/>
    <col min="3084" max="3084" width="18" style="82" bestFit="1" customWidth="1"/>
    <col min="3085" max="3328" width="8.85546875" style="82"/>
    <col min="3329" max="3329" width="5.85546875" style="82" customWidth="1"/>
    <col min="3330" max="3330" width="34.5703125" style="82" customWidth="1"/>
    <col min="3331" max="3332" width="15.7109375" style="82" customWidth="1"/>
    <col min="3333" max="3333" width="37" style="82" customWidth="1"/>
    <col min="3334" max="3336" width="15.7109375" style="82" customWidth="1"/>
    <col min="3337" max="3338" width="8.85546875" style="82"/>
    <col min="3339" max="3339" width="19.5703125" style="82" bestFit="1" customWidth="1"/>
    <col min="3340" max="3340" width="18" style="82" bestFit="1" customWidth="1"/>
    <col min="3341" max="3584" width="8.85546875" style="82"/>
    <col min="3585" max="3585" width="5.85546875" style="82" customWidth="1"/>
    <col min="3586" max="3586" width="34.5703125" style="82" customWidth="1"/>
    <col min="3587" max="3588" width="15.7109375" style="82" customWidth="1"/>
    <col min="3589" max="3589" width="37" style="82" customWidth="1"/>
    <col min="3590" max="3592" width="15.7109375" style="82" customWidth="1"/>
    <col min="3593" max="3594" width="8.85546875" style="82"/>
    <col min="3595" max="3595" width="19.5703125" style="82" bestFit="1" customWidth="1"/>
    <col min="3596" max="3596" width="18" style="82" bestFit="1" customWidth="1"/>
    <col min="3597" max="3840" width="8.85546875" style="82"/>
    <col min="3841" max="3841" width="5.85546875" style="82" customWidth="1"/>
    <col min="3842" max="3842" width="34.5703125" style="82" customWidth="1"/>
    <col min="3843" max="3844" width="15.7109375" style="82" customWidth="1"/>
    <col min="3845" max="3845" width="37" style="82" customWidth="1"/>
    <col min="3846" max="3848" width="15.7109375" style="82" customWidth="1"/>
    <col min="3849" max="3850" width="8.85546875" style="82"/>
    <col min="3851" max="3851" width="19.5703125" style="82" bestFit="1" customWidth="1"/>
    <col min="3852" max="3852" width="18" style="82" bestFit="1" customWidth="1"/>
    <col min="3853" max="4096" width="8.85546875" style="82"/>
    <col min="4097" max="4097" width="5.85546875" style="82" customWidth="1"/>
    <col min="4098" max="4098" width="34.5703125" style="82" customWidth="1"/>
    <col min="4099" max="4100" width="15.7109375" style="82" customWidth="1"/>
    <col min="4101" max="4101" width="37" style="82" customWidth="1"/>
    <col min="4102" max="4104" width="15.7109375" style="82" customWidth="1"/>
    <col min="4105" max="4106" width="8.85546875" style="82"/>
    <col min="4107" max="4107" width="19.5703125" style="82" bestFit="1" customWidth="1"/>
    <col min="4108" max="4108" width="18" style="82" bestFit="1" customWidth="1"/>
    <col min="4109" max="4352" width="8.85546875" style="82"/>
    <col min="4353" max="4353" width="5.85546875" style="82" customWidth="1"/>
    <col min="4354" max="4354" width="34.5703125" style="82" customWidth="1"/>
    <col min="4355" max="4356" width="15.7109375" style="82" customWidth="1"/>
    <col min="4357" max="4357" width="37" style="82" customWidth="1"/>
    <col min="4358" max="4360" width="15.7109375" style="82" customWidth="1"/>
    <col min="4361" max="4362" width="8.85546875" style="82"/>
    <col min="4363" max="4363" width="19.5703125" style="82" bestFit="1" customWidth="1"/>
    <col min="4364" max="4364" width="18" style="82" bestFit="1" customWidth="1"/>
    <col min="4365" max="4608" width="8.85546875" style="82"/>
    <col min="4609" max="4609" width="5.85546875" style="82" customWidth="1"/>
    <col min="4610" max="4610" width="34.5703125" style="82" customWidth="1"/>
    <col min="4611" max="4612" width="15.7109375" style="82" customWidth="1"/>
    <col min="4613" max="4613" width="37" style="82" customWidth="1"/>
    <col min="4614" max="4616" width="15.7109375" style="82" customWidth="1"/>
    <col min="4617" max="4618" width="8.85546875" style="82"/>
    <col min="4619" max="4619" width="19.5703125" style="82" bestFit="1" customWidth="1"/>
    <col min="4620" max="4620" width="18" style="82" bestFit="1" customWidth="1"/>
    <col min="4621" max="4864" width="8.85546875" style="82"/>
    <col min="4865" max="4865" width="5.85546875" style="82" customWidth="1"/>
    <col min="4866" max="4866" width="34.5703125" style="82" customWidth="1"/>
    <col min="4867" max="4868" width="15.7109375" style="82" customWidth="1"/>
    <col min="4869" max="4869" width="37" style="82" customWidth="1"/>
    <col min="4870" max="4872" width="15.7109375" style="82" customWidth="1"/>
    <col min="4873" max="4874" width="8.85546875" style="82"/>
    <col min="4875" max="4875" width="19.5703125" style="82" bestFit="1" customWidth="1"/>
    <col min="4876" max="4876" width="18" style="82" bestFit="1" customWidth="1"/>
    <col min="4877" max="5120" width="8.85546875" style="82"/>
    <col min="5121" max="5121" width="5.85546875" style="82" customWidth="1"/>
    <col min="5122" max="5122" width="34.5703125" style="82" customWidth="1"/>
    <col min="5123" max="5124" width="15.7109375" style="82" customWidth="1"/>
    <col min="5125" max="5125" width="37" style="82" customWidth="1"/>
    <col min="5126" max="5128" width="15.7109375" style="82" customWidth="1"/>
    <col min="5129" max="5130" width="8.85546875" style="82"/>
    <col min="5131" max="5131" width="19.5703125" style="82" bestFit="1" customWidth="1"/>
    <col min="5132" max="5132" width="18" style="82" bestFit="1" customWidth="1"/>
    <col min="5133" max="5376" width="8.85546875" style="82"/>
    <col min="5377" max="5377" width="5.85546875" style="82" customWidth="1"/>
    <col min="5378" max="5378" width="34.5703125" style="82" customWidth="1"/>
    <col min="5379" max="5380" width="15.7109375" style="82" customWidth="1"/>
    <col min="5381" max="5381" width="37" style="82" customWidth="1"/>
    <col min="5382" max="5384" width="15.7109375" style="82" customWidth="1"/>
    <col min="5385" max="5386" width="8.85546875" style="82"/>
    <col min="5387" max="5387" width="19.5703125" style="82" bestFit="1" customWidth="1"/>
    <col min="5388" max="5388" width="18" style="82" bestFit="1" customWidth="1"/>
    <col min="5389" max="5632" width="8.85546875" style="82"/>
    <col min="5633" max="5633" width="5.85546875" style="82" customWidth="1"/>
    <col min="5634" max="5634" width="34.5703125" style="82" customWidth="1"/>
    <col min="5635" max="5636" width="15.7109375" style="82" customWidth="1"/>
    <col min="5637" max="5637" width="37" style="82" customWidth="1"/>
    <col min="5638" max="5640" width="15.7109375" style="82" customWidth="1"/>
    <col min="5641" max="5642" width="8.85546875" style="82"/>
    <col min="5643" max="5643" width="19.5703125" style="82" bestFit="1" customWidth="1"/>
    <col min="5644" max="5644" width="18" style="82" bestFit="1" customWidth="1"/>
    <col min="5645" max="5888" width="8.85546875" style="82"/>
    <col min="5889" max="5889" width="5.85546875" style="82" customWidth="1"/>
    <col min="5890" max="5890" width="34.5703125" style="82" customWidth="1"/>
    <col min="5891" max="5892" width="15.7109375" style="82" customWidth="1"/>
    <col min="5893" max="5893" width="37" style="82" customWidth="1"/>
    <col min="5894" max="5896" width="15.7109375" style="82" customWidth="1"/>
    <col min="5897" max="5898" width="8.85546875" style="82"/>
    <col min="5899" max="5899" width="19.5703125" style="82" bestFit="1" customWidth="1"/>
    <col min="5900" max="5900" width="18" style="82" bestFit="1" customWidth="1"/>
    <col min="5901" max="6144" width="8.85546875" style="82"/>
    <col min="6145" max="6145" width="5.85546875" style="82" customWidth="1"/>
    <col min="6146" max="6146" width="34.5703125" style="82" customWidth="1"/>
    <col min="6147" max="6148" width="15.7109375" style="82" customWidth="1"/>
    <col min="6149" max="6149" width="37" style="82" customWidth="1"/>
    <col min="6150" max="6152" width="15.7109375" style="82" customWidth="1"/>
    <col min="6153" max="6154" width="8.85546875" style="82"/>
    <col min="6155" max="6155" width="19.5703125" style="82" bestFit="1" customWidth="1"/>
    <col min="6156" max="6156" width="18" style="82" bestFit="1" customWidth="1"/>
    <col min="6157" max="6400" width="8.85546875" style="82"/>
    <col min="6401" max="6401" width="5.85546875" style="82" customWidth="1"/>
    <col min="6402" max="6402" width="34.5703125" style="82" customWidth="1"/>
    <col min="6403" max="6404" width="15.7109375" style="82" customWidth="1"/>
    <col min="6405" max="6405" width="37" style="82" customWidth="1"/>
    <col min="6406" max="6408" width="15.7109375" style="82" customWidth="1"/>
    <col min="6409" max="6410" width="8.85546875" style="82"/>
    <col min="6411" max="6411" width="19.5703125" style="82" bestFit="1" customWidth="1"/>
    <col min="6412" max="6412" width="18" style="82" bestFit="1" customWidth="1"/>
    <col min="6413" max="6656" width="8.85546875" style="82"/>
    <col min="6657" max="6657" width="5.85546875" style="82" customWidth="1"/>
    <col min="6658" max="6658" width="34.5703125" style="82" customWidth="1"/>
    <col min="6659" max="6660" width="15.7109375" style="82" customWidth="1"/>
    <col min="6661" max="6661" width="37" style="82" customWidth="1"/>
    <col min="6662" max="6664" width="15.7109375" style="82" customWidth="1"/>
    <col min="6665" max="6666" width="8.85546875" style="82"/>
    <col min="6667" max="6667" width="19.5703125" style="82" bestFit="1" customWidth="1"/>
    <col min="6668" max="6668" width="18" style="82" bestFit="1" customWidth="1"/>
    <col min="6669" max="6912" width="8.85546875" style="82"/>
    <col min="6913" max="6913" width="5.85546875" style="82" customWidth="1"/>
    <col min="6914" max="6914" width="34.5703125" style="82" customWidth="1"/>
    <col min="6915" max="6916" width="15.7109375" style="82" customWidth="1"/>
    <col min="6917" max="6917" width="37" style="82" customWidth="1"/>
    <col min="6918" max="6920" width="15.7109375" style="82" customWidth="1"/>
    <col min="6921" max="6922" width="8.85546875" style="82"/>
    <col min="6923" max="6923" width="19.5703125" style="82" bestFit="1" customWidth="1"/>
    <col min="6924" max="6924" width="18" style="82" bestFit="1" customWidth="1"/>
    <col min="6925" max="7168" width="8.85546875" style="82"/>
    <col min="7169" max="7169" width="5.85546875" style="82" customWidth="1"/>
    <col min="7170" max="7170" width="34.5703125" style="82" customWidth="1"/>
    <col min="7171" max="7172" width="15.7109375" style="82" customWidth="1"/>
    <col min="7173" max="7173" width="37" style="82" customWidth="1"/>
    <col min="7174" max="7176" width="15.7109375" style="82" customWidth="1"/>
    <col min="7177" max="7178" width="8.85546875" style="82"/>
    <col min="7179" max="7179" width="19.5703125" style="82" bestFit="1" customWidth="1"/>
    <col min="7180" max="7180" width="18" style="82" bestFit="1" customWidth="1"/>
    <col min="7181" max="7424" width="8.85546875" style="82"/>
    <col min="7425" max="7425" width="5.85546875" style="82" customWidth="1"/>
    <col min="7426" max="7426" width="34.5703125" style="82" customWidth="1"/>
    <col min="7427" max="7428" width="15.7109375" style="82" customWidth="1"/>
    <col min="7429" max="7429" width="37" style="82" customWidth="1"/>
    <col min="7430" max="7432" width="15.7109375" style="82" customWidth="1"/>
    <col min="7433" max="7434" width="8.85546875" style="82"/>
    <col min="7435" max="7435" width="19.5703125" style="82" bestFit="1" customWidth="1"/>
    <col min="7436" max="7436" width="18" style="82" bestFit="1" customWidth="1"/>
    <col min="7437" max="7680" width="8.85546875" style="82"/>
    <col min="7681" max="7681" width="5.85546875" style="82" customWidth="1"/>
    <col min="7682" max="7682" width="34.5703125" style="82" customWidth="1"/>
    <col min="7683" max="7684" width="15.7109375" style="82" customWidth="1"/>
    <col min="7685" max="7685" width="37" style="82" customWidth="1"/>
    <col min="7686" max="7688" width="15.7109375" style="82" customWidth="1"/>
    <col min="7689" max="7690" width="8.85546875" style="82"/>
    <col min="7691" max="7691" width="19.5703125" style="82" bestFit="1" customWidth="1"/>
    <col min="7692" max="7692" width="18" style="82" bestFit="1" customWidth="1"/>
    <col min="7693" max="7936" width="8.85546875" style="82"/>
    <col min="7937" max="7937" width="5.85546875" style="82" customWidth="1"/>
    <col min="7938" max="7938" width="34.5703125" style="82" customWidth="1"/>
    <col min="7939" max="7940" width="15.7109375" style="82" customWidth="1"/>
    <col min="7941" max="7941" width="37" style="82" customWidth="1"/>
    <col min="7942" max="7944" width="15.7109375" style="82" customWidth="1"/>
    <col min="7945" max="7946" width="8.85546875" style="82"/>
    <col min="7947" max="7947" width="19.5703125" style="82" bestFit="1" customWidth="1"/>
    <col min="7948" max="7948" width="18" style="82" bestFit="1" customWidth="1"/>
    <col min="7949" max="8192" width="8.85546875" style="82"/>
    <col min="8193" max="8193" width="5.85546875" style="82" customWidth="1"/>
    <col min="8194" max="8194" width="34.5703125" style="82" customWidth="1"/>
    <col min="8195" max="8196" width="15.7109375" style="82" customWidth="1"/>
    <col min="8197" max="8197" width="37" style="82" customWidth="1"/>
    <col min="8198" max="8200" width="15.7109375" style="82" customWidth="1"/>
    <col min="8201" max="8202" width="8.85546875" style="82"/>
    <col min="8203" max="8203" width="19.5703125" style="82" bestFit="1" customWidth="1"/>
    <col min="8204" max="8204" width="18" style="82" bestFit="1" customWidth="1"/>
    <col min="8205" max="8448" width="8.85546875" style="82"/>
    <col min="8449" max="8449" width="5.85546875" style="82" customWidth="1"/>
    <col min="8450" max="8450" width="34.5703125" style="82" customWidth="1"/>
    <col min="8451" max="8452" width="15.7109375" style="82" customWidth="1"/>
    <col min="8453" max="8453" width="37" style="82" customWidth="1"/>
    <col min="8454" max="8456" width="15.7109375" style="82" customWidth="1"/>
    <col min="8457" max="8458" width="8.85546875" style="82"/>
    <col min="8459" max="8459" width="19.5703125" style="82" bestFit="1" customWidth="1"/>
    <col min="8460" max="8460" width="18" style="82" bestFit="1" customWidth="1"/>
    <col min="8461" max="8704" width="8.85546875" style="82"/>
    <col min="8705" max="8705" width="5.85546875" style="82" customWidth="1"/>
    <col min="8706" max="8706" width="34.5703125" style="82" customWidth="1"/>
    <col min="8707" max="8708" width="15.7109375" style="82" customWidth="1"/>
    <col min="8709" max="8709" width="37" style="82" customWidth="1"/>
    <col min="8710" max="8712" width="15.7109375" style="82" customWidth="1"/>
    <col min="8713" max="8714" width="8.85546875" style="82"/>
    <col min="8715" max="8715" width="19.5703125" style="82" bestFit="1" customWidth="1"/>
    <col min="8716" max="8716" width="18" style="82" bestFit="1" customWidth="1"/>
    <col min="8717" max="8960" width="8.85546875" style="82"/>
    <col min="8961" max="8961" width="5.85546875" style="82" customWidth="1"/>
    <col min="8962" max="8962" width="34.5703125" style="82" customWidth="1"/>
    <col min="8963" max="8964" width="15.7109375" style="82" customWidth="1"/>
    <col min="8965" max="8965" width="37" style="82" customWidth="1"/>
    <col min="8966" max="8968" width="15.7109375" style="82" customWidth="1"/>
    <col min="8969" max="8970" width="8.85546875" style="82"/>
    <col min="8971" max="8971" width="19.5703125" style="82" bestFit="1" customWidth="1"/>
    <col min="8972" max="8972" width="18" style="82" bestFit="1" customWidth="1"/>
    <col min="8973" max="9216" width="8.85546875" style="82"/>
    <col min="9217" max="9217" width="5.85546875" style="82" customWidth="1"/>
    <col min="9218" max="9218" width="34.5703125" style="82" customWidth="1"/>
    <col min="9219" max="9220" width="15.7109375" style="82" customWidth="1"/>
    <col min="9221" max="9221" width="37" style="82" customWidth="1"/>
    <col min="9222" max="9224" width="15.7109375" style="82" customWidth="1"/>
    <col min="9225" max="9226" width="8.85546875" style="82"/>
    <col min="9227" max="9227" width="19.5703125" style="82" bestFit="1" customWidth="1"/>
    <col min="9228" max="9228" width="18" style="82" bestFit="1" customWidth="1"/>
    <col min="9229" max="9472" width="8.85546875" style="82"/>
    <col min="9473" max="9473" width="5.85546875" style="82" customWidth="1"/>
    <col min="9474" max="9474" width="34.5703125" style="82" customWidth="1"/>
    <col min="9475" max="9476" width="15.7109375" style="82" customWidth="1"/>
    <col min="9477" max="9477" width="37" style="82" customWidth="1"/>
    <col min="9478" max="9480" width="15.7109375" style="82" customWidth="1"/>
    <col min="9481" max="9482" width="8.85546875" style="82"/>
    <col min="9483" max="9483" width="19.5703125" style="82" bestFit="1" customWidth="1"/>
    <col min="9484" max="9484" width="18" style="82" bestFit="1" customWidth="1"/>
    <col min="9485" max="9728" width="8.85546875" style="82"/>
    <col min="9729" max="9729" width="5.85546875" style="82" customWidth="1"/>
    <col min="9730" max="9730" width="34.5703125" style="82" customWidth="1"/>
    <col min="9731" max="9732" width="15.7109375" style="82" customWidth="1"/>
    <col min="9733" max="9733" width="37" style="82" customWidth="1"/>
    <col min="9734" max="9736" width="15.7109375" style="82" customWidth="1"/>
    <col min="9737" max="9738" width="8.85546875" style="82"/>
    <col min="9739" max="9739" width="19.5703125" style="82" bestFit="1" customWidth="1"/>
    <col min="9740" max="9740" width="18" style="82" bestFit="1" customWidth="1"/>
    <col min="9741" max="9984" width="8.85546875" style="82"/>
    <col min="9985" max="9985" width="5.85546875" style="82" customWidth="1"/>
    <col min="9986" max="9986" width="34.5703125" style="82" customWidth="1"/>
    <col min="9987" max="9988" width="15.7109375" style="82" customWidth="1"/>
    <col min="9989" max="9989" width="37" style="82" customWidth="1"/>
    <col min="9990" max="9992" width="15.7109375" style="82" customWidth="1"/>
    <col min="9993" max="9994" width="8.85546875" style="82"/>
    <col min="9995" max="9995" width="19.5703125" style="82" bestFit="1" customWidth="1"/>
    <col min="9996" max="9996" width="18" style="82" bestFit="1" customWidth="1"/>
    <col min="9997" max="10240" width="8.85546875" style="82"/>
    <col min="10241" max="10241" width="5.85546875" style="82" customWidth="1"/>
    <col min="10242" max="10242" width="34.5703125" style="82" customWidth="1"/>
    <col min="10243" max="10244" width="15.7109375" style="82" customWidth="1"/>
    <col min="10245" max="10245" width="37" style="82" customWidth="1"/>
    <col min="10246" max="10248" width="15.7109375" style="82" customWidth="1"/>
    <col min="10249" max="10250" width="8.85546875" style="82"/>
    <col min="10251" max="10251" width="19.5703125" style="82" bestFit="1" customWidth="1"/>
    <col min="10252" max="10252" width="18" style="82" bestFit="1" customWidth="1"/>
    <col min="10253" max="10496" width="8.85546875" style="82"/>
    <col min="10497" max="10497" width="5.85546875" style="82" customWidth="1"/>
    <col min="10498" max="10498" width="34.5703125" style="82" customWidth="1"/>
    <col min="10499" max="10500" width="15.7109375" style="82" customWidth="1"/>
    <col min="10501" max="10501" width="37" style="82" customWidth="1"/>
    <col min="10502" max="10504" width="15.7109375" style="82" customWidth="1"/>
    <col min="10505" max="10506" width="8.85546875" style="82"/>
    <col min="10507" max="10507" width="19.5703125" style="82" bestFit="1" customWidth="1"/>
    <col min="10508" max="10508" width="18" style="82" bestFit="1" customWidth="1"/>
    <col min="10509" max="10752" width="8.85546875" style="82"/>
    <col min="10753" max="10753" width="5.85546875" style="82" customWidth="1"/>
    <col min="10754" max="10754" width="34.5703125" style="82" customWidth="1"/>
    <col min="10755" max="10756" width="15.7109375" style="82" customWidth="1"/>
    <col min="10757" max="10757" width="37" style="82" customWidth="1"/>
    <col min="10758" max="10760" width="15.7109375" style="82" customWidth="1"/>
    <col min="10761" max="10762" width="8.85546875" style="82"/>
    <col min="10763" max="10763" width="19.5703125" style="82" bestFit="1" customWidth="1"/>
    <col min="10764" max="10764" width="18" style="82" bestFit="1" customWidth="1"/>
    <col min="10765" max="11008" width="8.85546875" style="82"/>
    <col min="11009" max="11009" width="5.85546875" style="82" customWidth="1"/>
    <col min="11010" max="11010" width="34.5703125" style="82" customWidth="1"/>
    <col min="11011" max="11012" width="15.7109375" style="82" customWidth="1"/>
    <col min="11013" max="11013" width="37" style="82" customWidth="1"/>
    <col min="11014" max="11016" width="15.7109375" style="82" customWidth="1"/>
    <col min="11017" max="11018" width="8.85546875" style="82"/>
    <col min="11019" max="11019" width="19.5703125" style="82" bestFit="1" customWidth="1"/>
    <col min="11020" max="11020" width="18" style="82" bestFit="1" customWidth="1"/>
    <col min="11021" max="11264" width="8.85546875" style="82"/>
    <col min="11265" max="11265" width="5.85546875" style="82" customWidth="1"/>
    <col min="11266" max="11266" width="34.5703125" style="82" customWidth="1"/>
    <col min="11267" max="11268" width="15.7109375" style="82" customWidth="1"/>
    <col min="11269" max="11269" width="37" style="82" customWidth="1"/>
    <col min="11270" max="11272" width="15.7109375" style="82" customWidth="1"/>
    <col min="11273" max="11274" width="8.85546875" style="82"/>
    <col min="11275" max="11275" width="19.5703125" style="82" bestFit="1" customWidth="1"/>
    <col min="11276" max="11276" width="18" style="82" bestFit="1" customWidth="1"/>
    <col min="11277" max="11520" width="8.85546875" style="82"/>
    <col min="11521" max="11521" width="5.85546875" style="82" customWidth="1"/>
    <col min="11522" max="11522" width="34.5703125" style="82" customWidth="1"/>
    <col min="11523" max="11524" width="15.7109375" style="82" customWidth="1"/>
    <col min="11525" max="11525" width="37" style="82" customWidth="1"/>
    <col min="11526" max="11528" width="15.7109375" style="82" customWidth="1"/>
    <col min="11529" max="11530" width="8.85546875" style="82"/>
    <col min="11531" max="11531" width="19.5703125" style="82" bestFit="1" customWidth="1"/>
    <col min="11532" max="11532" width="18" style="82" bestFit="1" customWidth="1"/>
    <col min="11533" max="11776" width="8.85546875" style="82"/>
    <col min="11777" max="11777" width="5.85546875" style="82" customWidth="1"/>
    <col min="11778" max="11778" width="34.5703125" style="82" customWidth="1"/>
    <col min="11779" max="11780" width="15.7109375" style="82" customWidth="1"/>
    <col min="11781" max="11781" width="37" style="82" customWidth="1"/>
    <col min="11782" max="11784" width="15.7109375" style="82" customWidth="1"/>
    <col min="11785" max="11786" width="8.85546875" style="82"/>
    <col min="11787" max="11787" width="19.5703125" style="82" bestFit="1" customWidth="1"/>
    <col min="11788" max="11788" width="18" style="82" bestFit="1" customWidth="1"/>
    <col min="11789" max="12032" width="8.85546875" style="82"/>
    <col min="12033" max="12033" width="5.85546875" style="82" customWidth="1"/>
    <col min="12034" max="12034" width="34.5703125" style="82" customWidth="1"/>
    <col min="12035" max="12036" width="15.7109375" style="82" customWidth="1"/>
    <col min="12037" max="12037" width="37" style="82" customWidth="1"/>
    <col min="12038" max="12040" width="15.7109375" style="82" customWidth="1"/>
    <col min="12041" max="12042" width="8.85546875" style="82"/>
    <col min="12043" max="12043" width="19.5703125" style="82" bestFit="1" customWidth="1"/>
    <col min="12044" max="12044" width="18" style="82" bestFit="1" customWidth="1"/>
    <col min="12045" max="12288" width="8.85546875" style="82"/>
    <col min="12289" max="12289" width="5.85546875" style="82" customWidth="1"/>
    <col min="12290" max="12290" width="34.5703125" style="82" customWidth="1"/>
    <col min="12291" max="12292" width="15.7109375" style="82" customWidth="1"/>
    <col min="12293" max="12293" width="37" style="82" customWidth="1"/>
    <col min="12294" max="12296" width="15.7109375" style="82" customWidth="1"/>
    <col min="12297" max="12298" width="8.85546875" style="82"/>
    <col min="12299" max="12299" width="19.5703125" style="82" bestFit="1" customWidth="1"/>
    <col min="12300" max="12300" width="18" style="82" bestFit="1" customWidth="1"/>
    <col min="12301" max="12544" width="8.85546875" style="82"/>
    <col min="12545" max="12545" width="5.85546875" style="82" customWidth="1"/>
    <col min="12546" max="12546" width="34.5703125" style="82" customWidth="1"/>
    <col min="12547" max="12548" width="15.7109375" style="82" customWidth="1"/>
    <col min="12549" max="12549" width="37" style="82" customWidth="1"/>
    <col min="12550" max="12552" width="15.7109375" style="82" customWidth="1"/>
    <col min="12553" max="12554" width="8.85546875" style="82"/>
    <col min="12555" max="12555" width="19.5703125" style="82" bestFit="1" customWidth="1"/>
    <col min="12556" max="12556" width="18" style="82" bestFit="1" customWidth="1"/>
    <col min="12557" max="12800" width="8.85546875" style="82"/>
    <col min="12801" max="12801" width="5.85546875" style="82" customWidth="1"/>
    <col min="12802" max="12802" width="34.5703125" style="82" customWidth="1"/>
    <col min="12803" max="12804" width="15.7109375" style="82" customWidth="1"/>
    <col min="12805" max="12805" width="37" style="82" customWidth="1"/>
    <col min="12806" max="12808" width="15.7109375" style="82" customWidth="1"/>
    <col min="12809" max="12810" width="8.85546875" style="82"/>
    <col min="12811" max="12811" width="19.5703125" style="82" bestFit="1" customWidth="1"/>
    <col min="12812" max="12812" width="18" style="82" bestFit="1" customWidth="1"/>
    <col min="12813" max="13056" width="8.85546875" style="82"/>
    <col min="13057" max="13057" width="5.85546875" style="82" customWidth="1"/>
    <col min="13058" max="13058" width="34.5703125" style="82" customWidth="1"/>
    <col min="13059" max="13060" width="15.7109375" style="82" customWidth="1"/>
    <col min="13061" max="13061" width="37" style="82" customWidth="1"/>
    <col min="13062" max="13064" width="15.7109375" style="82" customWidth="1"/>
    <col min="13065" max="13066" width="8.85546875" style="82"/>
    <col min="13067" max="13067" width="19.5703125" style="82" bestFit="1" customWidth="1"/>
    <col min="13068" max="13068" width="18" style="82" bestFit="1" customWidth="1"/>
    <col min="13069" max="13312" width="8.85546875" style="82"/>
    <col min="13313" max="13313" width="5.85546875" style="82" customWidth="1"/>
    <col min="13314" max="13314" width="34.5703125" style="82" customWidth="1"/>
    <col min="13315" max="13316" width="15.7109375" style="82" customWidth="1"/>
    <col min="13317" max="13317" width="37" style="82" customWidth="1"/>
    <col min="13318" max="13320" width="15.7109375" style="82" customWidth="1"/>
    <col min="13321" max="13322" width="8.85546875" style="82"/>
    <col min="13323" max="13323" width="19.5703125" style="82" bestFit="1" customWidth="1"/>
    <col min="13324" max="13324" width="18" style="82" bestFit="1" customWidth="1"/>
    <col min="13325" max="13568" width="8.85546875" style="82"/>
    <col min="13569" max="13569" width="5.85546875" style="82" customWidth="1"/>
    <col min="13570" max="13570" width="34.5703125" style="82" customWidth="1"/>
    <col min="13571" max="13572" width="15.7109375" style="82" customWidth="1"/>
    <col min="13573" max="13573" width="37" style="82" customWidth="1"/>
    <col min="13574" max="13576" width="15.7109375" style="82" customWidth="1"/>
    <col min="13577" max="13578" width="8.85546875" style="82"/>
    <col min="13579" max="13579" width="19.5703125" style="82" bestFit="1" customWidth="1"/>
    <col min="13580" max="13580" width="18" style="82" bestFit="1" customWidth="1"/>
    <col min="13581" max="13824" width="8.85546875" style="82"/>
    <col min="13825" max="13825" width="5.85546875" style="82" customWidth="1"/>
    <col min="13826" max="13826" width="34.5703125" style="82" customWidth="1"/>
    <col min="13827" max="13828" width="15.7109375" style="82" customWidth="1"/>
    <col min="13829" max="13829" width="37" style="82" customWidth="1"/>
    <col min="13830" max="13832" width="15.7109375" style="82" customWidth="1"/>
    <col min="13833" max="13834" width="8.85546875" style="82"/>
    <col min="13835" max="13835" width="19.5703125" style="82" bestFit="1" customWidth="1"/>
    <col min="13836" max="13836" width="18" style="82" bestFit="1" customWidth="1"/>
    <col min="13837" max="14080" width="8.85546875" style="82"/>
    <col min="14081" max="14081" width="5.85546875" style="82" customWidth="1"/>
    <col min="14082" max="14082" width="34.5703125" style="82" customWidth="1"/>
    <col min="14083" max="14084" width="15.7109375" style="82" customWidth="1"/>
    <col min="14085" max="14085" width="37" style="82" customWidth="1"/>
    <col min="14086" max="14088" width="15.7109375" style="82" customWidth="1"/>
    <col min="14089" max="14090" width="8.85546875" style="82"/>
    <col min="14091" max="14091" width="19.5703125" style="82" bestFit="1" customWidth="1"/>
    <col min="14092" max="14092" width="18" style="82" bestFit="1" customWidth="1"/>
    <col min="14093" max="14336" width="8.85546875" style="82"/>
    <col min="14337" max="14337" width="5.85546875" style="82" customWidth="1"/>
    <col min="14338" max="14338" width="34.5703125" style="82" customWidth="1"/>
    <col min="14339" max="14340" width="15.7109375" style="82" customWidth="1"/>
    <col min="14341" max="14341" width="37" style="82" customWidth="1"/>
    <col min="14342" max="14344" width="15.7109375" style="82" customWidth="1"/>
    <col min="14345" max="14346" width="8.85546875" style="82"/>
    <col min="14347" max="14347" width="19.5703125" style="82" bestFit="1" customWidth="1"/>
    <col min="14348" max="14348" width="18" style="82" bestFit="1" customWidth="1"/>
    <col min="14349" max="14592" width="8.85546875" style="82"/>
    <col min="14593" max="14593" width="5.85546875" style="82" customWidth="1"/>
    <col min="14594" max="14594" width="34.5703125" style="82" customWidth="1"/>
    <col min="14595" max="14596" width="15.7109375" style="82" customWidth="1"/>
    <col min="14597" max="14597" width="37" style="82" customWidth="1"/>
    <col min="14598" max="14600" width="15.7109375" style="82" customWidth="1"/>
    <col min="14601" max="14602" width="8.85546875" style="82"/>
    <col min="14603" max="14603" width="19.5703125" style="82" bestFit="1" customWidth="1"/>
    <col min="14604" max="14604" width="18" style="82" bestFit="1" customWidth="1"/>
    <col min="14605" max="14848" width="8.85546875" style="82"/>
    <col min="14849" max="14849" width="5.85546875" style="82" customWidth="1"/>
    <col min="14850" max="14850" width="34.5703125" style="82" customWidth="1"/>
    <col min="14851" max="14852" width="15.7109375" style="82" customWidth="1"/>
    <col min="14853" max="14853" width="37" style="82" customWidth="1"/>
    <col min="14854" max="14856" width="15.7109375" style="82" customWidth="1"/>
    <col min="14857" max="14858" width="8.85546875" style="82"/>
    <col min="14859" max="14859" width="19.5703125" style="82" bestFit="1" customWidth="1"/>
    <col min="14860" max="14860" width="18" style="82" bestFit="1" customWidth="1"/>
    <col min="14861" max="15104" width="8.85546875" style="82"/>
    <col min="15105" max="15105" width="5.85546875" style="82" customWidth="1"/>
    <col min="15106" max="15106" width="34.5703125" style="82" customWidth="1"/>
    <col min="15107" max="15108" width="15.7109375" style="82" customWidth="1"/>
    <col min="15109" max="15109" width="37" style="82" customWidth="1"/>
    <col min="15110" max="15112" width="15.7109375" style="82" customWidth="1"/>
    <col min="15113" max="15114" width="8.85546875" style="82"/>
    <col min="15115" max="15115" width="19.5703125" style="82" bestFit="1" customWidth="1"/>
    <col min="15116" max="15116" width="18" style="82" bestFit="1" customWidth="1"/>
    <col min="15117" max="15360" width="8.85546875" style="82"/>
    <col min="15361" max="15361" width="5.85546875" style="82" customWidth="1"/>
    <col min="15362" max="15362" width="34.5703125" style="82" customWidth="1"/>
    <col min="15363" max="15364" width="15.7109375" style="82" customWidth="1"/>
    <col min="15365" max="15365" width="37" style="82" customWidth="1"/>
    <col min="15366" max="15368" width="15.7109375" style="82" customWidth="1"/>
    <col min="15369" max="15370" width="8.85546875" style="82"/>
    <col min="15371" max="15371" width="19.5703125" style="82" bestFit="1" customWidth="1"/>
    <col min="15372" max="15372" width="18" style="82" bestFit="1" customWidth="1"/>
    <col min="15373" max="15616" width="8.85546875" style="82"/>
    <col min="15617" max="15617" width="5.85546875" style="82" customWidth="1"/>
    <col min="15618" max="15618" width="34.5703125" style="82" customWidth="1"/>
    <col min="15619" max="15620" width="15.7109375" style="82" customWidth="1"/>
    <col min="15621" max="15621" width="37" style="82" customWidth="1"/>
    <col min="15622" max="15624" width="15.7109375" style="82" customWidth="1"/>
    <col min="15625" max="15626" width="8.85546875" style="82"/>
    <col min="15627" max="15627" width="19.5703125" style="82" bestFit="1" customWidth="1"/>
    <col min="15628" max="15628" width="18" style="82" bestFit="1" customWidth="1"/>
    <col min="15629" max="15872" width="8.85546875" style="82"/>
    <col min="15873" max="15873" width="5.85546875" style="82" customWidth="1"/>
    <col min="15874" max="15874" width="34.5703125" style="82" customWidth="1"/>
    <col min="15875" max="15876" width="15.7109375" style="82" customWidth="1"/>
    <col min="15877" max="15877" width="37" style="82" customWidth="1"/>
    <col min="15878" max="15880" width="15.7109375" style="82" customWidth="1"/>
    <col min="15881" max="15882" width="8.85546875" style="82"/>
    <col min="15883" max="15883" width="19.5703125" style="82" bestFit="1" customWidth="1"/>
    <col min="15884" max="15884" width="18" style="82" bestFit="1" customWidth="1"/>
    <col min="15885" max="16128" width="8.85546875" style="82"/>
    <col min="16129" max="16129" width="5.85546875" style="82" customWidth="1"/>
    <col min="16130" max="16130" width="34.5703125" style="82" customWidth="1"/>
    <col min="16131" max="16132" width="15.7109375" style="82" customWidth="1"/>
    <col min="16133" max="16133" width="37" style="82" customWidth="1"/>
    <col min="16134" max="16136" width="15.7109375" style="82" customWidth="1"/>
    <col min="16137" max="16138" width="8.85546875" style="82"/>
    <col min="16139" max="16139" width="19.5703125" style="82" bestFit="1" customWidth="1"/>
    <col min="16140" max="16140" width="18" style="82" bestFit="1" customWidth="1"/>
    <col min="16141" max="16384" width="8.85546875" style="82"/>
  </cols>
  <sheetData>
    <row r="1" spans="1:12" ht="15.75">
      <c r="A1" s="78"/>
      <c r="B1" s="79" t="s">
        <v>96</v>
      </c>
      <c r="C1" s="80"/>
      <c r="D1" s="80"/>
      <c r="E1" s="80"/>
      <c r="F1" s="80"/>
      <c r="G1" s="80"/>
      <c r="H1" s="80"/>
      <c r="I1" s="81"/>
    </row>
    <row r="2" spans="1:12">
      <c r="A2" s="81"/>
      <c r="B2" s="81" t="s">
        <v>101</v>
      </c>
      <c r="C2" s="81"/>
      <c r="D2" s="81"/>
      <c r="E2" s="81"/>
      <c r="F2" s="81"/>
      <c r="G2" s="81"/>
      <c r="H2" s="81"/>
      <c r="I2" s="81"/>
    </row>
    <row r="3" spans="1:12">
      <c r="E3" s="93"/>
      <c r="F3" s="93"/>
    </row>
    <row r="4" spans="1:12" ht="15.75" thickBot="1">
      <c r="A4" s="92"/>
      <c r="B4" s="81" t="s">
        <v>97</v>
      </c>
      <c r="C4" s="81"/>
      <c r="D4" s="81"/>
      <c r="E4" s="81"/>
      <c r="F4" s="81"/>
      <c r="G4" s="81"/>
      <c r="H4" s="81"/>
    </row>
    <row r="5" spans="1:12" ht="39" thickBot="1">
      <c r="A5" s="6" t="s">
        <v>1</v>
      </c>
      <c r="B5" s="7" t="s">
        <v>2</v>
      </c>
      <c r="C5" s="8" t="s">
        <v>84</v>
      </c>
      <c r="D5" s="8" t="s">
        <v>85</v>
      </c>
      <c r="E5" s="7" t="s">
        <v>98</v>
      </c>
      <c r="F5" s="7" t="s">
        <v>87</v>
      </c>
      <c r="G5" s="7" t="s">
        <v>88</v>
      </c>
      <c r="H5" s="10" t="s">
        <v>89</v>
      </c>
    </row>
    <row r="6" spans="1:12" ht="15.75" thickBot="1">
      <c r="A6" s="83">
        <v>1</v>
      </c>
      <c r="B6" s="84" t="s">
        <v>99</v>
      </c>
      <c r="C6" s="85">
        <f>'troskovnik_imovina '!H13</f>
        <v>3144195.67</v>
      </c>
      <c r="D6" s="85">
        <f>C6</f>
        <v>3144195.67</v>
      </c>
      <c r="E6" s="86" t="s">
        <v>33</v>
      </c>
      <c r="F6" s="87"/>
      <c r="G6" s="88">
        <v>0</v>
      </c>
      <c r="H6" s="89">
        <f>ROUND(F6+G6,2)</f>
        <v>0</v>
      </c>
    </row>
    <row r="7" spans="1:12" ht="15.75" thickBot="1">
      <c r="A7" s="118" t="s">
        <v>100</v>
      </c>
      <c r="B7" s="119"/>
      <c r="C7" s="119"/>
      <c r="D7" s="119"/>
      <c r="E7" s="119"/>
      <c r="F7" s="90">
        <f>SUM(F6:F6)</f>
        <v>0</v>
      </c>
      <c r="G7" s="90">
        <f>SUM(G6:G6)</f>
        <v>0</v>
      </c>
      <c r="H7" s="91">
        <f>SUM(H6)</f>
        <v>0</v>
      </c>
    </row>
    <row r="10" spans="1:12">
      <c r="K10" s="94"/>
      <c r="L10" s="94"/>
    </row>
    <row r="29" spans="15:22">
      <c r="O29" s="95"/>
      <c r="V29" s="95"/>
    </row>
  </sheetData>
  <sheetProtection algorithmName="SHA-512" hashValue="+FvSpAKvYFdH88Slo89M8llD4dqe4fkTcX0NJHokmeXyLT31Lbl0y6OcWLaV0l8bL4ZvngKKJbHV4Wxs61TH2w==" saltValue="6GgaWBeKJV/1YGLhGdCkUg==" spinCount="100000" sheet="1" objects="1" scenarios="1"/>
  <mergeCells count="1"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12"/>
  <sheetViews>
    <sheetView showGridLines="0" zoomScaleNormal="100" zoomScaleSheetLayoutView="80" workbookViewId="0">
      <selection activeCell="F22" sqref="F22"/>
    </sheetView>
  </sheetViews>
  <sheetFormatPr defaultRowHeight="12.75"/>
  <cols>
    <col min="1" max="1" width="4.7109375" customWidth="1"/>
    <col min="2" max="2" width="60.28515625" bestFit="1" customWidth="1"/>
    <col min="3" max="3" width="13.85546875" customWidth="1"/>
    <col min="4" max="4" width="14" customWidth="1"/>
    <col min="5" max="5" width="10.85546875" customWidth="1"/>
    <col min="6" max="6" width="14.85546875" customWidth="1"/>
    <col min="7" max="7" width="8" customWidth="1"/>
    <col min="8" max="8" width="14.85546875" customWidth="1"/>
    <col min="9" max="9" width="14.42578125" customWidth="1"/>
  </cols>
  <sheetData>
    <row r="1" spans="1:9" ht="15.75">
      <c r="A1" s="38"/>
      <c r="B1" s="24" t="s">
        <v>54</v>
      </c>
      <c r="C1" s="38"/>
      <c r="D1" s="38"/>
      <c r="E1" s="38"/>
      <c r="F1" s="38"/>
      <c r="G1" s="38"/>
      <c r="H1" s="38"/>
      <c r="I1" s="39"/>
    </row>
    <row r="2" spans="1:9">
      <c r="A2" s="39"/>
      <c r="B2" s="39" t="s">
        <v>101</v>
      </c>
      <c r="C2" s="40"/>
      <c r="D2" s="40"/>
      <c r="E2" s="39"/>
      <c r="F2" s="39"/>
      <c r="G2" s="39"/>
      <c r="H2" s="39"/>
      <c r="I2" s="39"/>
    </row>
    <row r="3" spans="1:9" ht="13.5" thickBot="1">
      <c r="A3" s="39"/>
      <c r="B3" s="39"/>
      <c r="C3" s="40"/>
      <c r="D3" s="40"/>
      <c r="E3" s="39"/>
      <c r="F3" s="39"/>
      <c r="G3" s="39"/>
      <c r="H3" s="39"/>
      <c r="I3" s="39"/>
    </row>
    <row r="4" spans="1:9" ht="51.75" thickBot="1">
      <c r="A4" s="41" t="s">
        <v>1</v>
      </c>
      <c r="B4" s="41" t="s">
        <v>2</v>
      </c>
      <c r="C4" s="42" t="s">
        <v>92</v>
      </c>
      <c r="D4" s="42" t="s">
        <v>93</v>
      </c>
      <c r="E4" s="41" t="s">
        <v>38</v>
      </c>
      <c r="F4" s="41" t="s">
        <v>94</v>
      </c>
      <c r="G4" s="41" t="s">
        <v>91</v>
      </c>
      <c r="H4" s="41" t="s">
        <v>39</v>
      </c>
      <c r="I4" s="39"/>
    </row>
    <row r="5" spans="1:9" ht="13.5" thickBot="1">
      <c r="A5" s="43" t="s">
        <v>40</v>
      </c>
      <c r="B5" s="44" t="s">
        <v>10</v>
      </c>
      <c r="C5" s="44" t="s">
        <v>11</v>
      </c>
      <c r="D5" s="44" t="s">
        <v>12</v>
      </c>
      <c r="E5" s="44" t="s">
        <v>41</v>
      </c>
      <c r="F5" s="44" t="s">
        <v>42</v>
      </c>
      <c r="G5" s="44" t="s">
        <v>43</v>
      </c>
      <c r="H5" s="45" t="s">
        <v>44</v>
      </c>
      <c r="I5" s="39"/>
    </row>
    <row r="6" spans="1:9" ht="13.5" thickBot="1">
      <c r="A6" s="46"/>
      <c r="B6" s="47" t="s">
        <v>45</v>
      </c>
      <c r="C6" s="48"/>
      <c r="D6" s="48"/>
      <c r="E6" s="49"/>
      <c r="F6" s="49"/>
      <c r="G6" s="49"/>
      <c r="H6" s="50"/>
      <c r="I6" s="39"/>
    </row>
    <row r="7" spans="1:9" ht="38.25">
      <c r="A7" s="127"/>
      <c r="B7" s="51" t="s">
        <v>46</v>
      </c>
      <c r="C7" s="128">
        <v>250000</v>
      </c>
      <c r="D7" s="130">
        <f>C7</f>
        <v>250000</v>
      </c>
      <c r="E7" s="21">
        <v>0</v>
      </c>
      <c r="F7" s="120"/>
      <c r="G7" s="121"/>
      <c r="H7" s="122">
        <f>F7+G7</f>
        <v>0</v>
      </c>
      <c r="I7" s="39"/>
    </row>
    <row r="8" spans="1:9" ht="25.5">
      <c r="A8" s="127"/>
      <c r="B8" s="51" t="s">
        <v>47</v>
      </c>
      <c r="C8" s="129"/>
      <c r="D8" s="130"/>
      <c r="E8" s="21">
        <v>0</v>
      </c>
      <c r="F8" s="120"/>
      <c r="G8" s="121"/>
      <c r="H8" s="122"/>
      <c r="I8" s="39"/>
    </row>
    <row r="9" spans="1:9" ht="13.5" thickBot="1">
      <c r="A9" s="127"/>
      <c r="B9" s="51" t="s">
        <v>48</v>
      </c>
      <c r="C9" s="77">
        <v>50000</v>
      </c>
      <c r="D9" s="130"/>
      <c r="E9" s="21">
        <v>700</v>
      </c>
      <c r="F9" s="120"/>
      <c r="G9" s="121"/>
      <c r="H9" s="122"/>
      <c r="I9" s="39"/>
    </row>
    <row r="10" spans="1:9" ht="13.5" thickBot="1">
      <c r="A10" s="123"/>
      <c r="B10" s="124"/>
      <c r="C10" s="124"/>
      <c r="D10" s="124"/>
      <c r="E10" s="125"/>
      <c r="F10" s="22">
        <f>SUM(F7)</f>
        <v>0</v>
      </c>
      <c r="G10" s="22">
        <f>SUM(G7)</f>
        <v>0</v>
      </c>
      <c r="H10" s="23">
        <f>SUM(H7)</f>
        <v>0</v>
      </c>
      <c r="I10" s="39"/>
    </row>
    <row r="11" spans="1:9">
      <c r="A11" s="39"/>
      <c r="B11" s="39"/>
      <c r="C11" s="39"/>
      <c r="D11" s="39"/>
      <c r="E11" s="39"/>
      <c r="F11" s="39"/>
      <c r="G11" s="39"/>
      <c r="H11" s="39"/>
      <c r="I11" s="39"/>
    </row>
    <row r="12" spans="1:9">
      <c r="A12" s="126"/>
      <c r="B12" s="126"/>
      <c r="C12" s="126"/>
      <c r="D12" s="126"/>
      <c r="E12" s="126"/>
      <c r="F12" s="126"/>
      <c r="G12" s="126"/>
      <c r="H12" s="126"/>
      <c r="I12" s="39"/>
    </row>
  </sheetData>
  <sheetProtection algorithmName="SHA-512" hashValue="ttmG/IN5TPJR+71nqMuOnstKCSaNAL80ylwwC52sg5Agf0OmivlweHjy6w0C/JByRjhTGR5HDj+B2pEE8YIIOA==" saltValue="zLDO4e1QoKeUYJZ3NMA5JQ==" spinCount="100000" sheet="1" objects="1" scenarios="1"/>
  <mergeCells count="8">
    <mergeCell ref="F7:F9"/>
    <mergeCell ref="G7:G9"/>
    <mergeCell ref="H7:H9"/>
    <mergeCell ref="A10:E10"/>
    <mergeCell ref="A12:H12"/>
    <mergeCell ref="A7:A9"/>
    <mergeCell ref="C7:C8"/>
    <mergeCell ref="D7:D9"/>
  </mergeCells>
  <pageMargins left="0.7" right="0.7" top="0.75" bottom="0.75" header="0.3" footer="0.3"/>
  <pageSetup paperSize="9" scale="63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18"/>
  <sheetViews>
    <sheetView workbookViewId="0">
      <selection activeCell="I35" sqref="I35"/>
    </sheetView>
  </sheetViews>
  <sheetFormatPr defaultRowHeight="12.75"/>
  <cols>
    <col min="1" max="1" width="28.85546875" customWidth="1"/>
    <col min="2" max="2" width="21.28515625" customWidth="1"/>
    <col min="3" max="3" width="17.28515625" style="25" customWidth="1"/>
    <col min="4" max="4" width="28.42578125" style="25" bestFit="1" customWidth="1"/>
    <col min="9" max="9" width="14.28515625" bestFit="1" customWidth="1"/>
    <col min="12" max="12" width="12.7109375" bestFit="1" customWidth="1"/>
  </cols>
  <sheetData>
    <row r="3" spans="1:12">
      <c r="A3" s="27" t="s">
        <v>51</v>
      </c>
      <c r="B3" s="27" t="s">
        <v>35</v>
      </c>
      <c r="C3" s="25" t="s">
        <v>52</v>
      </c>
      <c r="D3" s="25" t="s">
        <v>53</v>
      </c>
    </row>
    <row r="4" spans="1:12">
      <c r="A4" t="s">
        <v>9</v>
      </c>
      <c r="B4" t="s">
        <v>36</v>
      </c>
      <c r="C4" s="25">
        <v>2134180.4899999998</v>
      </c>
      <c r="D4" s="25">
        <v>2134180.4899999998</v>
      </c>
    </row>
    <row r="5" spans="1:12" ht="13.5" thickBot="1">
      <c r="B5" t="s">
        <v>24</v>
      </c>
      <c r="C5" s="25">
        <v>535444.2100000002</v>
      </c>
      <c r="D5" s="25">
        <v>535444.2100000002</v>
      </c>
    </row>
    <row r="6" spans="1:12">
      <c r="B6" t="s">
        <v>25</v>
      </c>
      <c r="C6" s="25">
        <v>13240500.060000002</v>
      </c>
      <c r="D6" s="25">
        <v>13240500.060000002</v>
      </c>
      <c r="I6" s="28"/>
      <c r="J6" s="29" t="s">
        <v>30</v>
      </c>
      <c r="K6" s="30" t="s">
        <v>31</v>
      </c>
      <c r="L6" s="31" t="s">
        <v>32</v>
      </c>
    </row>
    <row r="7" spans="1:12">
      <c r="B7" t="s">
        <v>37</v>
      </c>
      <c r="C7" s="25">
        <v>92212.239999999991</v>
      </c>
      <c r="D7" s="25">
        <v>92212.239999999991</v>
      </c>
      <c r="I7" s="32" t="s">
        <v>27</v>
      </c>
      <c r="J7">
        <v>7711.4</v>
      </c>
      <c r="K7">
        <v>5000</v>
      </c>
      <c r="L7" s="33">
        <f>K7*J7</f>
        <v>38557000</v>
      </c>
    </row>
    <row r="8" spans="1:12">
      <c r="A8" t="s">
        <v>57</v>
      </c>
      <c r="C8" s="54">
        <v>16002337.000000002</v>
      </c>
      <c r="D8" s="25">
        <v>16002337.000000002</v>
      </c>
      <c r="I8" s="32" t="s">
        <v>28</v>
      </c>
      <c r="J8">
        <v>858.9</v>
      </c>
      <c r="K8">
        <v>5000</v>
      </c>
      <c r="L8" s="33">
        <f>K8*J8</f>
        <v>4294500</v>
      </c>
    </row>
    <row r="9" spans="1:12">
      <c r="A9" t="s">
        <v>56</v>
      </c>
      <c r="B9" t="s">
        <v>36</v>
      </c>
      <c r="C9" s="25">
        <v>3961077.3100000056</v>
      </c>
      <c r="D9" s="25">
        <v>1584430.9240000006</v>
      </c>
      <c r="I9" s="52" t="s">
        <v>34</v>
      </c>
      <c r="J9">
        <v>760</v>
      </c>
      <c r="K9">
        <v>1500</v>
      </c>
      <c r="L9" s="33">
        <f>K9*J9</f>
        <v>1140000</v>
      </c>
    </row>
    <row r="10" spans="1:12" ht="13.5" thickBot="1">
      <c r="B10" t="s">
        <v>24</v>
      </c>
      <c r="C10" s="25">
        <v>4101957.5200000196</v>
      </c>
      <c r="D10" s="25">
        <v>1640783.0079999934</v>
      </c>
      <c r="I10" s="34" t="s">
        <v>29</v>
      </c>
      <c r="J10" s="35">
        <f>SUM(J7:J9)</f>
        <v>9330.2999999999993</v>
      </c>
      <c r="K10" s="35"/>
      <c r="L10" s="36">
        <f>SUM(L7:L9)</f>
        <v>43991500</v>
      </c>
    </row>
    <row r="11" spans="1:12">
      <c r="B11" t="s">
        <v>25</v>
      </c>
      <c r="C11" s="25">
        <v>19111238.549999673</v>
      </c>
      <c r="D11" s="25">
        <v>7644495.4199999329</v>
      </c>
    </row>
    <row r="12" spans="1:12">
      <c r="A12" t="s">
        <v>58</v>
      </c>
      <c r="C12" s="25">
        <v>27174273.379999697</v>
      </c>
      <c r="D12" s="54">
        <v>10869709.351999927</v>
      </c>
    </row>
    <row r="13" spans="1:12">
      <c r="A13" t="s">
        <v>26</v>
      </c>
      <c r="B13" t="s">
        <v>49</v>
      </c>
      <c r="C13" s="25">
        <v>1214166.2799999991</v>
      </c>
      <c r="D13" s="25">
        <v>1161673.2159999949</v>
      </c>
    </row>
    <row r="14" spans="1:12">
      <c r="B14" t="s">
        <v>50</v>
      </c>
      <c r="C14" s="25">
        <v>0.01</v>
      </c>
      <c r="D14" s="25">
        <v>0.01</v>
      </c>
    </row>
    <row r="15" spans="1:12">
      <c r="A15" t="s">
        <v>59</v>
      </c>
      <c r="C15" s="54">
        <v>1214166.2899999991</v>
      </c>
      <c r="D15" s="25">
        <v>1161673.2259999949</v>
      </c>
    </row>
    <row r="16" spans="1:12" hidden="1">
      <c r="A16" t="s">
        <v>55</v>
      </c>
      <c r="B16" t="s">
        <v>55</v>
      </c>
    </row>
    <row r="17" spans="1:4" hidden="1">
      <c r="A17" t="s">
        <v>60</v>
      </c>
    </row>
    <row r="18" spans="1:4">
      <c r="A18" t="s">
        <v>0</v>
      </c>
      <c r="C18" s="25">
        <v>44390776.669999696</v>
      </c>
      <c r="D18" s="25">
        <v>28033719.577999927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Zbirno</vt:lpstr>
      <vt:lpstr>troskovnik_imovina </vt:lpstr>
      <vt:lpstr>troskovnik_potres</vt:lpstr>
      <vt:lpstr>troskovnik_D&amp;O</vt:lpstr>
      <vt:lpstr>pivot 2022</vt:lpstr>
      <vt:lpstr>'troskovnik_D&amp;O'!Podrucje_ispisa</vt:lpstr>
      <vt:lpstr>'troskovnik_imovina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Filip Januš</cp:lastModifiedBy>
  <cp:lastPrinted>2023-12-07T14:42:10Z</cp:lastPrinted>
  <dcterms:created xsi:type="dcterms:W3CDTF">2014-03-05T06:31:15Z</dcterms:created>
  <dcterms:modified xsi:type="dcterms:W3CDTF">2024-05-02T11:31:59Z</dcterms:modified>
</cp:coreProperties>
</file>